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activeTab="0"/>
  </bookViews>
  <sheets>
    <sheet name="预算" sheetId="1" r:id="rId1"/>
  </sheets>
  <definedNames>
    <definedName name="_xlnm.Print_Area" localSheetId="0">'预算'!$A$2:$I$166</definedName>
    <definedName name="_xlnm.Print_Titles" localSheetId="0">'预算'!$2:$3</definedName>
  </definedNames>
  <calcPr fullCalcOnLoad="1"/>
</workbook>
</file>

<file path=xl/sharedStrings.xml><?xml version="1.0" encoding="utf-8"?>
<sst xmlns="http://schemas.openxmlformats.org/spreadsheetml/2006/main" count="866" uniqueCount="296">
  <si>
    <t>序号</t>
  </si>
  <si>
    <t>工程分部名称</t>
  </si>
  <si>
    <t>单位</t>
  </si>
  <si>
    <t>数量</t>
  </si>
  <si>
    <t>金 额（元）</t>
  </si>
  <si>
    <t>工人 单价</t>
  </si>
  <si>
    <t>材料 单价</t>
  </si>
  <si>
    <t>人工加材料单价</t>
  </si>
  <si>
    <t>小计</t>
  </si>
  <si>
    <t>工艺及材料说明</t>
  </si>
  <si>
    <t>一</t>
  </si>
  <si>
    <t>拆除工程</t>
  </si>
  <si>
    <t>M2</t>
  </si>
  <si>
    <t>混凝土构件拆除</t>
  </si>
  <si>
    <t>钢筋混凝土构件拆除</t>
  </si>
  <si>
    <t>1.构件名称:拆除原有钢筋混凝土墙体
2.拆除构件的厚度或规格尺寸:240mm厚、1500mm高
3.废料外运:人工装自卸汽车运 3km</t>
  </si>
  <si>
    <t>平面隔热层拆除</t>
  </si>
  <si>
    <t>m2</t>
  </si>
  <si>
    <t>立面抹灰层拆除</t>
  </si>
  <si>
    <t>隔断钢网墙拆装</t>
  </si>
  <si>
    <t>1.拆除名称:拆除球场防护网
2.拆除高度:6000mm
3.其他:重新安装</t>
  </si>
  <si>
    <t>木门窗拆除</t>
  </si>
  <si>
    <t>1.拆除名称:拆除木门
2.门窗洞口尺寸:2100*1000mm</t>
  </si>
  <si>
    <t>金属门窗拆除</t>
  </si>
  <si>
    <t>1.拆除名称:拆除铝合金玻璃窗户及不锈钢防盗网
2.窗洞口尺寸:1800*1200mm
3.废料外运:人工装自卸汽车运 3km</t>
  </si>
  <si>
    <t>1.拆除名称:拆除304不锈钢防火门
2.门洞口尺寸:2100*1500mm
3.废料外运:人工装自卸汽车运 3km</t>
  </si>
  <si>
    <t>1.拆除名称:拆除消防门
2.部位:楼梯间
3.门窗洞口尺寸:2100*1000mm
4.其他:重新安装</t>
  </si>
  <si>
    <t>窗帘盒拆除</t>
  </si>
  <si>
    <t>m</t>
  </si>
  <si>
    <t>单项合计</t>
  </si>
  <si>
    <t>二</t>
  </si>
  <si>
    <t>砌筑、钢筋混凝土工程</t>
  </si>
  <si>
    <t xml:space="preserve"> </t>
  </si>
  <si>
    <t>砌墙</t>
  </si>
  <si>
    <t>m3</t>
  </si>
  <si>
    <t>门过梁</t>
  </si>
  <si>
    <t>条</t>
  </si>
  <si>
    <t>1.钢筋种类、规格:现浇构件圆钢 φ12
2.部位:门过梁</t>
  </si>
  <si>
    <t>三</t>
  </si>
  <si>
    <t>金属结构工程</t>
  </si>
  <si>
    <t>砌块墙钢丝网加固</t>
  </si>
  <si>
    <t>1.部位:泛水收口
2.材料品种、规格:钢板网</t>
  </si>
  <si>
    <t>钢板墙板</t>
  </si>
  <si>
    <t>1.名称:钢柱钢条灰色彩钢瓦墙体</t>
  </si>
  <si>
    <t>四</t>
  </si>
  <si>
    <t>门窗工程</t>
  </si>
  <si>
    <t>金属(塑钢)门</t>
  </si>
  <si>
    <t>1.名称:安装原有球场防护网门
2.门代号及洞口尺寸:1500*2100mm</t>
  </si>
  <si>
    <t>1.名称:304不锈钢双开门消防门
2.门代号及洞口尺寸:1500*2300mm</t>
  </si>
  <si>
    <t>1.门代号及洞口尺寸:地弹簧玻璃门800*2000mm
2.门框材质、尺寸:黑钢框架30*30*2.5mm
3.玻璃品种、厚度:12厘超白钢化玻璃
4.其他:地弹簧、50*100*2050mm钛金不锈钢拉手</t>
  </si>
  <si>
    <t>1.门代号及洞口尺寸:地弹簧玻璃门850*2100mm
2.门框材质、尺寸:黑钢框架60*60*2.5
3.玻璃品种、厚度:12厘超白钢化玻璃
4.其他:地弹簧、50*100*2180mm钛金不锈钢拉手</t>
  </si>
  <si>
    <t>金属(塑钢、断桥)窗</t>
  </si>
  <si>
    <t>1.名称:铝合金双扇推拉窗90系列
2.部位:四.五层
3.框、扇材质:90系列1.4厚铝合金
4.玻璃品种、厚度:5mm钢化玻璃</t>
  </si>
  <si>
    <t>窗帘盒</t>
  </si>
  <si>
    <t>M</t>
  </si>
  <si>
    <t>1：C槽固定.硅酸盖板成型.人工安装</t>
  </si>
  <si>
    <t>遮光窗帘</t>
  </si>
  <si>
    <t>1:导轨.遮光布.人工安装</t>
  </si>
  <si>
    <t>金属百叶窗</t>
  </si>
  <si>
    <t>1.名称:铝合金百叶窗
2.窗代号及洞口尺寸:3000*600mm</t>
  </si>
  <si>
    <t>五</t>
  </si>
  <si>
    <t>屋面及防水工程</t>
  </si>
  <si>
    <t>1.部位:泛水收口
2.嵌缝材料种类:建筑油膏</t>
  </si>
  <si>
    <t>楼(地)面涂膜防水</t>
  </si>
  <si>
    <t>1.部位:淋浴间地面
2.防水膜品种:双组份聚氨酯
3.涂膜厚度:2mm厚</t>
  </si>
  <si>
    <t>墙面涂膜防水</t>
  </si>
  <si>
    <t>1.部位:淋浴间墙面
2.防水膜品种:双组份聚氨酯
3.涂膜厚度:2mm厚</t>
  </si>
  <si>
    <t>六</t>
  </si>
  <si>
    <t>楼地面装饰工程</t>
  </si>
  <si>
    <t>1.找平层厚度、砂浆配合比:20mm、1:3水泥砂浆
2.结合层厚度、砂浆配合比:30mm、水泥砂浆M20
3.面层材料品种、规格、颜色:防滑砖300*300mm</t>
  </si>
  <si>
    <t>四层架空地面</t>
  </si>
  <si>
    <t>1.面层材料品种:运动胶地板胶木纹
2.找平层厚度、砂浆配合比:60mm厚、1:3水泥砂浆</t>
  </si>
  <si>
    <t>自流坪地面处理</t>
  </si>
  <si>
    <t>1;地面打磨涂层混合材料流坪</t>
  </si>
  <si>
    <t>羽毛球场地面</t>
  </si>
  <si>
    <t>1.面层材料品种:专业运动地板胶
2.找平层厚度、砂浆配合比:60mm厚、1:3水泥砂浆</t>
  </si>
  <si>
    <t>防滑石材地面</t>
  </si>
  <si>
    <t>1.部位:淋浴间
2.面层材料品种、规格、颜色:防滑地垫</t>
  </si>
  <si>
    <t>竹、木(复合)地板</t>
  </si>
  <si>
    <t>1.部位:五层
2.基层材料种类、规格:20mm密度板、2mm防潮垫
3.面层材料品种、规格、颜色:复合木地板1210x165x15mm</t>
  </si>
  <si>
    <t>石材零星项目</t>
  </si>
  <si>
    <t>1.工程部位:门槛石
2.找平层厚度、砂浆配合比:20mm、1:3水泥砂浆
3.贴结合层厚度、材料种类:30mm、水泥砂浆M20
4.面层材料品种、规格、颜色:黑金刚花岗岩石、20mm</t>
  </si>
  <si>
    <t>块料零星项目</t>
  </si>
  <si>
    <t>1.工程部位:泛水收口处
2.找平层厚度、砂浆配合比:20mm、1:3水泥砂浆
3.贴结合层厚度、材料种类:20mm、水泥砂浆M20
4.面层材料品种、规格、颜色:瓷砖</t>
  </si>
  <si>
    <t>七</t>
  </si>
  <si>
    <t>墙、柱面装饰与隔断、幕墙工程</t>
  </si>
  <si>
    <t>墙面一般抹灰</t>
  </si>
  <si>
    <t>1.墙体类型:新砌内墙
2.底层厚度、砂浆配合比:20mm、1：2.5水泥砂浆
3.面层厚度、砂浆配合比:10mm、1：2：8水泥砂浆
4.装饰面材料种类:挂防裂玻璃纤维墙体网格布</t>
  </si>
  <si>
    <t>1.墙体类型:原有内墙
2.底层厚度、砂浆配合比:20mm、水泥砂浆M20
3.装饰面材料种类:挂防裂玻璃纤维墙体网格布</t>
  </si>
  <si>
    <t>块料墙面</t>
  </si>
  <si>
    <t>封窗隔断</t>
  </si>
  <si>
    <t>玻璃窗贴膜</t>
  </si>
  <si>
    <t>1.部位:淋浴间内墙面
2.底层厚度、砂浆配合比:20mm、1:2.5水泥砂浆
3.结合层厚度、砂浆配合比:20mm、1:2.5水泥砂浆
4.装饰面材料种类:挂钢丝网
5.面层材料品种、规格、颜色:300*600mm瓷片</t>
  </si>
  <si>
    <t>玻璃隔断</t>
  </si>
  <si>
    <t>1.部位:淋浴间隔断
2.边框材料种类、规格:30*40*2.5黑钢隔断框架
3.玻璃品种、规格、颜色:12mm厚白色超白钢化玻璃</t>
  </si>
  <si>
    <t>1.部位:休息室隔断
2.边框材料种类、规格:60*60*2.5黑钢隔断框架
3.玻璃品种、规格、颜色:12mm厚白色超白钢化玻璃</t>
  </si>
  <si>
    <t>八</t>
  </si>
  <si>
    <t>天棚工程</t>
  </si>
  <si>
    <t>1.龙骨材料种类、规格、中距:装配式U型轻钢天棚龙骨(不上人型)
2.基层材料种类、规格:18mm胶合板
3.面层材料品种、规格:12mm硅钙板</t>
  </si>
  <si>
    <t>1.名称:木色铝格栅木吊顶
2.面层材料品种、规格:生态木50*60*3000mm</t>
  </si>
  <si>
    <t>九</t>
  </si>
  <si>
    <t>油漆、涂料、裱糊工程</t>
  </si>
  <si>
    <t>金属面油漆</t>
  </si>
  <si>
    <t>1.构件名称:钢结构天花喷墙漆</t>
  </si>
  <si>
    <t>抹灰面油漆</t>
  </si>
  <si>
    <t>1.腻子种类:界面剂.成品外墙腻子粉(一般型)3遍.油漆2遍
2.刮腻子遍数:3遍
3.油漆品种、刷漆遍数:外墙面乳胶漆底油一遍面油二遍
4.部位:原有外墙砖墙面</t>
  </si>
  <si>
    <t>1.基层类型:硅钙板面
2.腻子种类:腻子灰
3.刮腻子遍数:1遍
4.油漆品种、刷漆遍数:乳胶漆（底漆两遍、面漆两遍）
5.部位:硅钙板天花</t>
  </si>
  <si>
    <t>十</t>
  </si>
  <si>
    <t>措施项目</t>
  </si>
  <si>
    <t>升降机</t>
  </si>
  <si>
    <t>项</t>
  </si>
  <si>
    <t>活动脚手架</t>
  </si>
  <si>
    <t>1.名称:活动脚手架
2.搭设部位:墙柱面</t>
  </si>
  <si>
    <t>1.名称:活动脚手架
2.搭设部位:天棚面</t>
  </si>
  <si>
    <t>单排脚手架</t>
  </si>
  <si>
    <t>1.搭设高度:10m
2.名称:单排钢脚手架</t>
  </si>
  <si>
    <t>排山架.绿网</t>
  </si>
  <si>
    <t>十一</t>
  </si>
  <si>
    <t>给排水工程</t>
  </si>
  <si>
    <t>DN80塑料管</t>
  </si>
  <si>
    <t>1.名称:给水PP-R管 DN80
2.安装部位:室内
3.介质:给水PP-R管
4.材质、规格:DN80
5.连接形式:热熔连接
6.压力试验及吹、洗设计要求:水压试验，管道消毒冲洗</t>
  </si>
  <si>
    <t>DN65塑料管</t>
  </si>
  <si>
    <t>1.名称:给水PP-R管 DN65
2.安装部位:室内
3.介质:给水PP-R管
4.材质、规格:DN65
5.连接形式:热熔连接
6.压力试验及吹、洗设计要求:水压试验，管道消毒冲洗</t>
  </si>
  <si>
    <t>DN50塑料管</t>
  </si>
  <si>
    <t>1.名称:给水PP-R管 DN50
2.安装部位:室内
3.介质:给水PP-R管
4.材质、规格:DN50
5.连接形式:热熔连接
6.压力试验及吹、洗设计要求:水压试验，管道消毒冲洗</t>
  </si>
  <si>
    <t>DN32塑料管</t>
  </si>
  <si>
    <t>1.名称:给水PP-R管 DN32
2.安装部位:室内
3.介质:给水PP-R管
4.材质、规格:DN32
5.连接形式:热熔连接
6.压力试验及吹、洗设计要求:水压试验，管道消毒冲洗</t>
  </si>
  <si>
    <t>DN25塑料管</t>
  </si>
  <si>
    <t>1.名称:给水PP-R管 DN25
2.安装部位:室内
3.介质:给水PP-R管
4.材质、规格:De25
5.连接形式:热熔连接
6.压力试验及吹、洗设计要求:水压试验，管道消毒冲洗</t>
  </si>
  <si>
    <t>DN20塑料管</t>
  </si>
  <si>
    <t>1.安装部位:给水PP-R管 DN20
2.介质:给水PP-R管
3.材质、规格:DN20
4.连接形式:热熔连接
5.压力试验及吹、洗设计要求:水压试验，管道消毒冲洗</t>
  </si>
  <si>
    <t>DN15塑料管</t>
  </si>
  <si>
    <t>1.安装部位:给水PP-R管 DN15
2.介质:给水PP-R管
3.材质、规格:DN15
4.连接形式:热熔连接
5.压力试验及吹、洗设计要求:水压试验，管道消毒冲洗</t>
  </si>
  <si>
    <t>DN100塑料管</t>
  </si>
  <si>
    <t>1.名称:排水PVC-U管 DN100
2.安装部位:室内
3.介质:污废水
4.材质、规格:DN100
5.连接形式:粘接</t>
  </si>
  <si>
    <t>DN200塑料管</t>
  </si>
  <si>
    <t>1.名称:排水PVC-U管 DN200
2.安装部位:室内
3.介质:污废水
4.材质、规格:DN200
5.连接形式:粘接</t>
  </si>
  <si>
    <t>DN100雨排水塑料管</t>
  </si>
  <si>
    <t>1.安装部位:雨排水PVC-U管 DN100
2.介质:雨水
3.材质、规格:DN100
4.连接形式:粘接</t>
  </si>
  <si>
    <t>DN20截止阀</t>
  </si>
  <si>
    <t>个</t>
  </si>
  <si>
    <t>DN32螺纹阀门</t>
  </si>
  <si>
    <t>1.类型:截止阀 DN32
2.材质:不锈钢
3.规格、压力等级:DN32
4.连接形式:螺纹连接</t>
  </si>
  <si>
    <t>DN50螺纹阀门</t>
  </si>
  <si>
    <t>1.类型:截止阀 DN50
2.材质:不锈钢
3.规格、压力等级:DN50
4.连接形式:螺纹连接</t>
  </si>
  <si>
    <t>DN80闸阀</t>
  </si>
  <si>
    <t>DN80止回阀</t>
  </si>
  <si>
    <t>1.类型:止回阀
2.材质:不锈钢
3.规格、压力等级:DN80
4.连接形式:螺纹连接</t>
  </si>
  <si>
    <t>角阀 DN32</t>
  </si>
  <si>
    <t>角阀 DN50</t>
  </si>
  <si>
    <t>给、排水附(配)件</t>
  </si>
  <si>
    <t>1.材质:87型雨水斗
2.型号、规格:DN110
3.安装方式:粘接连接</t>
  </si>
  <si>
    <t>1.材质:清扫口 DN100
2.型号、规格:DN100</t>
  </si>
  <si>
    <t>加压泵</t>
  </si>
  <si>
    <t>台</t>
  </si>
  <si>
    <t>1.名称:加压泵
2.安装部位(室内外):室内</t>
  </si>
  <si>
    <t>淋浴器</t>
  </si>
  <si>
    <t>套</t>
  </si>
  <si>
    <t>1.材质、规格:淋浴喷头</t>
  </si>
  <si>
    <t>1.材质:水龙头
2.型号、规格:DN20
3.安装方式:螺纹连接</t>
  </si>
  <si>
    <t>洗手台</t>
  </si>
  <si>
    <t>组</t>
  </si>
  <si>
    <t>1.材质:石材台式洗手盆
2.规格、类型:台式</t>
  </si>
  <si>
    <t>水喷淋(雾)喷头</t>
  </si>
  <si>
    <t>1.名称:除尘喷雾化喷头 DN15
2.安装部位:外露
3.材质、型号、规格:DN15
4.连接形式:螺纹连接</t>
  </si>
  <si>
    <t>1.材质:PVC-U 地漏 DN100
2.型号、规格:DN100
3.安装方式:粘接连接</t>
  </si>
  <si>
    <t>套管制作安装</t>
  </si>
  <si>
    <t>1.类型:套管
2.规格:DN200</t>
  </si>
  <si>
    <t>套管</t>
  </si>
  <si>
    <t>1.名称、类型:套管
2.材质:DN32</t>
  </si>
  <si>
    <t>1.名称、类型:套管
2.规格:DN80</t>
  </si>
  <si>
    <t>管道支架</t>
  </si>
  <si>
    <t>kg</t>
  </si>
  <si>
    <t>1.材质:等边角铁
2.管架形式:非保温管架</t>
  </si>
  <si>
    <t>十二</t>
  </si>
  <si>
    <t>钢梯</t>
  </si>
  <si>
    <t>钢管支架.花纹钢板.面层铺设木地板人工焊接成型人工安装</t>
  </si>
  <si>
    <t>扶手护栏</t>
  </si>
  <si>
    <t>立柱.钢条.木质扶手.人工安装</t>
  </si>
  <si>
    <t>柱头植筋</t>
  </si>
  <si>
    <t>钢屋架</t>
  </si>
  <si>
    <t>t</t>
  </si>
  <si>
    <t>1.钢材品种、规格:GWJ 83*4.0</t>
  </si>
  <si>
    <t>实腹钢柱</t>
  </si>
  <si>
    <t>1.钢材品种、规格:GZ1GBH300X200X6X10、KFZ GBH300X150X6X10</t>
  </si>
  <si>
    <t>钢梁</t>
  </si>
  <si>
    <t>1.钢材品种、规格:QL C220x75x20x2.0
(镀锌)、CD C200x60x20x2.0</t>
  </si>
  <si>
    <t>钢支撑、钢拉条</t>
  </si>
  <si>
    <t>1.钢材品种、规格:拉杆 LG XLG φ12、撑杆 LG∅70*3.5圆管+∅12圆钢、SC ∅42X3.5、70*3.5</t>
  </si>
  <si>
    <t>型材屋面</t>
  </si>
  <si>
    <t>1.型材品种、规格:彩钢板波纹瓦</t>
  </si>
  <si>
    <t>保温隔热屋面</t>
  </si>
  <si>
    <t>1.保温隔热材料品种、规格、厚度:隔热棉</t>
  </si>
  <si>
    <t>四层</t>
  </si>
  <si>
    <t>1.钢材品种、规格:GKL1 HN250X125、20#槽钢</t>
  </si>
  <si>
    <t>螺栓</t>
  </si>
  <si>
    <t>1.螺栓种类:高强螺栓
2.规格:M24</t>
  </si>
  <si>
    <t>钢板楼板</t>
  </si>
  <si>
    <t>1.钢材品种、规格:压型钢板
2.钢板厚度:1.2厚</t>
  </si>
  <si>
    <t>有梁板</t>
  </si>
  <si>
    <t>1.混凝土强度等级:商品混凝土</t>
  </si>
  <si>
    <t>现浇构件钢筋</t>
  </si>
  <si>
    <t>1.钢筋种类、规格:Ⅲ螺纹钢 φ10-25以内</t>
  </si>
  <si>
    <t>1.钢材品种、规格:GKZ1 200X200X6X6</t>
  </si>
  <si>
    <t>十三</t>
  </si>
  <si>
    <t>电气设备安装工程</t>
  </si>
  <si>
    <t>配电箱</t>
  </si>
  <si>
    <t>1.名称:成套AP总电箱
2.安装方式:离地高1500mm</t>
  </si>
  <si>
    <t>1.名称:成套AL-2分体电箱
2.安装方式:离地高1500mm</t>
  </si>
  <si>
    <t>1.名称:成套AL-1分体电箱
2.安装方式:离地高1500mm</t>
  </si>
  <si>
    <t>1.名称:成套AL-3分体电箱
2.安装方式:离地高1500mm</t>
  </si>
  <si>
    <t>1.名称:弱电箱
2.型号:0VR TC 24V</t>
  </si>
  <si>
    <t>控制开关</t>
  </si>
  <si>
    <t>1.名称:断路器
2.型号:S264-C40</t>
  </si>
  <si>
    <t>风扇</t>
  </si>
  <si>
    <t>1.名称:十寸天花排气扇
2.安装方式:天花安装</t>
  </si>
  <si>
    <t>照明开关</t>
  </si>
  <si>
    <t>1.名称:4位开关
2.安装方式:离地900mm</t>
  </si>
  <si>
    <t>1.名称:3位开关
2.安装方式:离地900mm</t>
  </si>
  <si>
    <t>插座</t>
  </si>
  <si>
    <t>1.名称:二、三位插座
2.安装方式:离地300mm</t>
  </si>
  <si>
    <t>电力电缆</t>
  </si>
  <si>
    <t>1.名称:绝缘电缆
2.型号:ZRYJV-3x6</t>
  </si>
  <si>
    <t>1.名称:绝缘电缆
2.型号:ZRYJV-4x16</t>
  </si>
  <si>
    <t>浪涌保护器</t>
  </si>
  <si>
    <t>1.名称:浪涌保护器</t>
  </si>
  <si>
    <t>配管</t>
  </si>
  <si>
    <t>1.名称:刚性难燃管
2.规格:φ20</t>
  </si>
  <si>
    <t>配线</t>
  </si>
  <si>
    <t>1.名称:绝缘电缆4MM</t>
  </si>
  <si>
    <t>1.名称:绝缘电线
2.型号:ZRBV-2.5mm2</t>
  </si>
  <si>
    <t>照明灯具</t>
  </si>
  <si>
    <t>1.名称:球场专用灯
2.型号:120W
3.规格:φ400
4.安装方式:天花吊杆安装</t>
  </si>
  <si>
    <t>装饰灯</t>
  </si>
  <si>
    <t>1.名称:LED天花筒灯
2.型号:12W
3.安装形式:吸顶式</t>
  </si>
  <si>
    <t>1.名称:方向指示灯
2.型号:220V 2W</t>
  </si>
  <si>
    <t>1.名称:出口指示灯、应急照明灯
2.型号:220V 2W</t>
  </si>
  <si>
    <t>送配电装置系统</t>
  </si>
  <si>
    <t>系统</t>
  </si>
  <si>
    <t>1.名称:送配电装置系统调试 (综合) 1kV以下交流供电</t>
  </si>
  <si>
    <t>电气设备安装工程合计</t>
  </si>
  <si>
    <t>十四</t>
  </si>
  <si>
    <t xml:space="preserve">其它 </t>
  </si>
  <si>
    <t>材料二次搬运费</t>
  </si>
  <si>
    <t>文明措施费</t>
  </si>
  <si>
    <t>垃圾清理清运费、保洁费</t>
  </si>
  <si>
    <t>A</t>
  </si>
  <si>
    <t>工程直接费用</t>
  </si>
  <si>
    <t>B</t>
  </si>
  <si>
    <t>税金（A*9％)</t>
  </si>
  <si>
    <t>C</t>
  </si>
  <si>
    <t>总计(A+B)</t>
  </si>
  <si>
    <t>工程备用金</t>
  </si>
  <si>
    <t>项</t>
  </si>
  <si>
    <t>用于工程增加、修改等超支部分</t>
  </si>
  <si>
    <t>天棚面龙骨及饰面拆除</t>
  </si>
  <si>
    <t>1.墙体类型:100mm内墙
2.砖品种、规格、强度等级:轻质砖 180×115×53
3.砂浆强度等级、配合比:水泥砂浆M10</t>
  </si>
  <si>
    <t>1.部位:180mm厚墙体门过梁
2.混凝土种类:现浇
3.混凝土强度等级:C25</t>
  </si>
  <si>
    <t>1.名称:安装304不锈钢
2.门代号及洞口尺寸:1500*2100mm</t>
  </si>
  <si>
    <t>铝质门</t>
  </si>
  <si>
    <t>1.名称:铝门
2.门代号及洞口尺寸:900*2100mm</t>
  </si>
  <si>
    <t>金属防火门</t>
  </si>
  <si>
    <t>休息间门</t>
  </si>
  <si>
    <t>屋（地）面变形缝</t>
  </si>
  <si>
    <t>块料楼（洗手间）地面</t>
  </si>
  <si>
    <t>1.墙体类型:新砌外墙、封门洞（内外墙面）
2.部位:楼梯间
3.底层厚度、砂浆配合比:20mm、1：2.5水泥砂浆
4.面层厚度、砂浆配合比:10mm、1：2：8水泥砂浆</t>
  </si>
  <si>
    <t>贴膜处理</t>
  </si>
  <si>
    <t>格栅吊顶（廊下）</t>
  </si>
  <si>
    <t>1.基层类型:一般抹外墙灰面
2.腻子种类:成品腻子粉(耐水型)N型
3.刮腻子遍数:3遍
4.油漆品种、刷漆遍数:白色乳胶漆（底漆两遍、面漆两遍）
5.部位:新砌墙及原有内墙</t>
  </si>
  <si>
    <t>升降高度9米</t>
  </si>
  <si>
    <t>外围综合脚手架</t>
  </si>
  <si>
    <t>钻孔、预埋件焊接</t>
  </si>
  <si>
    <t>吊机、人工费。</t>
  </si>
  <si>
    <t>1.类型:闸阀 DN80
2.材质:304不锈钢
3.规格、压力等级:DN80
4.连接形式:螺纹连接</t>
  </si>
  <si>
    <t>训练场防护门</t>
  </si>
  <si>
    <t>训练场出入门</t>
  </si>
  <si>
    <t>1.墙体类型:新砌外墙封门洞
2.底层厚度、砂浆配合比:30mm、水泥砂浆M20
3.面层材料品种、规格、颜色:原外墙砖样式</t>
  </si>
  <si>
    <t>1.墙体类型:新砌外墙
2.底层厚度、砂浆配合比:20mm、1：2.5水泥砂浆
3.面层厚度、砂浆配合比:10mm、1：2：8水泥砂浆</t>
  </si>
  <si>
    <t>1.材料品种、规格:墙、柱面钉(挂)钢(铁)网 玻璃纤维网</t>
  </si>
  <si>
    <t>墙面一般抹灰</t>
  </si>
  <si>
    <t>1.名称:封窗
2.红砖、底层厚度、砂浆配合比:20mm、1：2.5水泥砂浆、内外墙面钉(挂)钢(铁)网 玻璃纤维网批荡、抹灰</t>
  </si>
  <si>
    <t xml:space="preserve"> </t>
  </si>
  <si>
    <t xml:space="preserve"> </t>
  </si>
  <si>
    <t>砖砌体拆除、清理楼面杂物</t>
  </si>
  <si>
    <t>1.拆除砌体名称:拆除实心砖墙.
2.废料外运:人工装自卸汽车运 6km</t>
  </si>
  <si>
    <t>1.拆除名称:拆除原有混凝土空调外机底座
2.废料外运:人工装自卸汽车运 6km</t>
  </si>
  <si>
    <t>1.拆除部位:铲除原地面防水隔热层
2.废料外运:人工装自卸汽车运 6km</t>
  </si>
  <si>
    <t>1.拆除部位:铲除原墙面批荡
2.废料外运:人工装自卸汽车运 6km</t>
  </si>
  <si>
    <t>1.拆除的基层类型:拆除原有石膏板天花
2.废料外运:人工装自卸汽车运 6km</t>
  </si>
  <si>
    <t>1.拆除名称:拆除窗帘
2.废料外运:人工装自卸汽车运 6km</t>
  </si>
  <si>
    <t>吊顶天棚（4、5楼天花）</t>
  </si>
  <si>
    <t>1.类型:截止阀 DN20
2.材质:304不锈钢
3.规格、压力等级:DN20
4.连接形式:螺纹连接</t>
  </si>
  <si>
    <t>1.类型:角阀 DN32
2.材质:304不锈钢
3.规格、压力等级:DN32
4.连接形式:螺纹连接</t>
  </si>
  <si>
    <t>1.类型:角阀 DN50
2.材质:304不锈钢
3.规格、压力等级:DN50
4.连接形式:螺纹连接</t>
  </si>
  <si>
    <t>报价单位（盖章）：
                                                        年  月  日</t>
  </si>
  <si>
    <t>肇庆市中级人民法院审判楼维修及法警专业训练馆改造工程报价单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</si>
</sst>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i/>
      <sz val="10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9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name val="Calibri"/>
      <family val="0"/>
    </font>
    <font>
      <b/>
      <sz val="10.5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4" borderId="14" xfId="33" applyFont="1" applyFill="1" applyBorder="1" applyAlignment="1">
      <alignment horizontal="left" vertical="center" wrapText="1"/>
      <protection/>
    </xf>
    <xf numFmtId="0" fontId="4" fillId="34" borderId="14" xfId="33" applyFont="1" applyFill="1" applyBorder="1" applyAlignment="1">
      <alignment horizontal="center" vertical="center" wrapText="1"/>
      <protection/>
    </xf>
    <xf numFmtId="0" fontId="4" fillId="34" borderId="14" xfId="33" applyFont="1" applyFill="1" applyBorder="1" applyAlignment="1">
      <alignment horizontal="right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177" fontId="3" fillId="33" borderId="12" xfId="0" applyNumberFormat="1" applyFont="1" applyFill="1" applyBorder="1" applyAlignment="1">
      <alignment horizontal="center" vertical="center" wrapText="1"/>
    </xf>
    <xf numFmtId="0" fontId="5" fillId="34" borderId="14" xfId="33" applyFont="1" applyFill="1" applyBorder="1" applyAlignment="1">
      <alignment horizontal="left" vertical="center" wrapText="1"/>
      <protection/>
    </xf>
    <xf numFmtId="0" fontId="51" fillId="33" borderId="12" xfId="0" applyFont="1" applyFill="1" applyBorder="1" applyAlignment="1">
      <alignment horizontal="center" vertical="center" wrapText="1"/>
    </xf>
    <xf numFmtId="0" fontId="12" fillId="34" borderId="14" xfId="33" applyFont="1" applyFill="1" applyBorder="1" applyAlignment="1">
      <alignment horizontal="right" vertical="center" wrapText="1"/>
      <protection/>
    </xf>
    <xf numFmtId="0" fontId="4" fillId="34" borderId="15" xfId="33" applyFont="1" applyFill="1" applyBorder="1" applyAlignment="1">
      <alignment horizontal="right" vertical="center" wrapText="1"/>
      <protection/>
    </xf>
    <xf numFmtId="0" fontId="1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4" fillId="0" borderId="14" xfId="33" applyFont="1" applyFill="1" applyBorder="1" applyAlignment="1">
      <alignment horizontal="left" vertical="center" wrapText="1"/>
      <protection/>
    </xf>
    <xf numFmtId="0" fontId="4" fillId="0" borderId="14" xfId="33" applyFont="1" applyFill="1" applyBorder="1" applyAlignment="1">
      <alignment horizontal="center" vertical="center" wrapText="1"/>
      <protection/>
    </xf>
    <xf numFmtId="0" fontId="4" fillId="0" borderId="14" xfId="33" applyFont="1" applyFill="1" applyBorder="1" applyAlignment="1">
      <alignment horizontal="right" vertical="center" wrapText="1"/>
      <protection/>
    </xf>
    <xf numFmtId="0" fontId="5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178" fontId="3" fillId="33" borderId="12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4" fontId="13" fillId="33" borderId="12" xfId="0" applyNumberFormat="1" applyFont="1" applyFill="1" applyBorder="1" applyAlignment="1">
      <alignment horizontal="left" vertical="center" wrapText="1"/>
    </xf>
    <xf numFmtId="177" fontId="1" fillId="33" borderId="12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177" fontId="3" fillId="33" borderId="16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34" borderId="17" xfId="33" applyFont="1" applyFill="1" applyBorder="1" applyAlignment="1">
      <alignment horizontal="left" vertical="center" wrapText="1"/>
      <protection/>
    </xf>
    <xf numFmtId="0" fontId="5" fillId="34" borderId="18" xfId="33" applyFont="1" applyFill="1" applyBorder="1" applyAlignment="1">
      <alignment horizontal="left" vertical="center" wrapText="1"/>
      <protection/>
    </xf>
    <xf numFmtId="0" fontId="5" fillId="34" borderId="19" xfId="33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2 4" xfId="44"/>
    <cellStyle name="常规 2 5" xfId="45"/>
    <cellStyle name="常规 2 6" xfId="46"/>
    <cellStyle name="常规 3" xfId="47"/>
    <cellStyle name="常规 3 2" xfId="48"/>
    <cellStyle name="常规 4" xfId="49"/>
    <cellStyle name="常规 4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zoomScale="145" zoomScaleNormal="145" zoomScaleSheetLayoutView="100" zoomScalePageLayoutView="0" workbookViewId="0" topLeftCell="A2">
      <pane ySplit="3" topLeftCell="A5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3.25390625" style="7" customWidth="1"/>
    <col min="2" max="2" width="14.50390625" style="8" customWidth="1"/>
    <col min="3" max="3" width="4.375" style="7" customWidth="1"/>
    <col min="4" max="4" width="4.50390625" style="7" customWidth="1"/>
    <col min="5" max="5" width="6.50390625" style="7" customWidth="1"/>
    <col min="6" max="6" width="6.625" style="7" customWidth="1"/>
    <col min="7" max="7" width="8.00390625" style="7" customWidth="1"/>
    <col min="8" max="8" width="12.75390625" style="9" customWidth="1"/>
    <col min="9" max="9" width="31.50390625" style="4" customWidth="1"/>
    <col min="10" max="15" width="9.00390625" style="8" bestFit="1" customWidth="1"/>
    <col min="16" max="16384" width="8.75390625" style="8" customWidth="1"/>
  </cols>
  <sheetData>
    <row r="1" spans="1:9" ht="28.5" customHeight="1" hidden="1">
      <c r="A1" s="10"/>
      <c r="B1" s="11"/>
      <c r="C1" s="12"/>
      <c r="D1" s="11"/>
      <c r="E1" s="12"/>
      <c r="F1" s="12"/>
      <c r="G1" s="12"/>
      <c r="H1" s="13"/>
      <c r="I1" s="18"/>
    </row>
    <row r="2" spans="1:9" s="1" customFormat="1" ht="54" customHeight="1">
      <c r="A2" s="73" t="s">
        <v>295</v>
      </c>
      <c r="B2" s="61"/>
      <c r="C2" s="61"/>
      <c r="D2" s="61"/>
      <c r="E2" s="61"/>
      <c r="F2" s="61"/>
      <c r="G2" s="61"/>
      <c r="H2" s="61"/>
      <c r="I2" s="61"/>
    </row>
    <row r="3" spans="1:9" s="2" customFormat="1" ht="24.75" customHeight="1">
      <c r="A3" s="69" t="s">
        <v>0</v>
      </c>
      <c r="B3" s="70" t="s">
        <v>1</v>
      </c>
      <c r="C3" s="71" t="s">
        <v>2</v>
      </c>
      <c r="D3" s="72" t="s">
        <v>3</v>
      </c>
      <c r="E3" s="62" t="s">
        <v>4</v>
      </c>
      <c r="F3" s="62"/>
      <c r="G3" s="62"/>
      <c r="H3" s="62"/>
      <c r="I3" s="62"/>
    </row>
    <row r="4" spans="1:9" s="2" customFormat="1" ht="27" customHeight="1">
      <c r="A4" s="69"/>
      <c r="B4" s="70"/>
      <c r="C4" s="71"/>
      <c r="D4" s="72"/>
      <c r="E4" s="14" t="s">
        <v>5</v>
      </c>
      <c r="F4" s="15" t="s">
        <v>6</v>
      </c>
      <c r="G4" s="15" t="s">
        <v>7</v>
      </c>
      <c r="H4" s="15" t="s">
        <v>8</v>
      </c>
      <c r="I4" s="19" t="s">
        <v>9</v>
      </c>
    </row>
    <row r="5" spans="1:9" s="3" customFormat="1" ht="22.5" customHeight="1">
      <c r="A5" s="16" t="s">
        <v>10</v>
      </c>
      <c r="B5" s="17" t="s">
        <v>11</v>
      </c>
      <c r="C5" s="16"/>
      <c r="D5" s="16"/>
      <c r="E5" s="16"/>
      <c r="F5" s="16"/>
      <c r="G5" s="16"/>
      <c r="H5" s="16"/>
      <c r="I5" s="20"/>
    </row>
    <row r="6" spans="1:9" ht="30.75" customHeight="1">
      <c r="A6" s="21">
        <v>1</v>
      </c>
      <c r="B6" s="22" t="s">
        <v>283</v>
      </c>
      <c r="C6" s="23" t="s">
        <v>12</v>
      </c>
      <c r="D6" s="21">
        <v>82</v>
      </c>
      <c r="E6" s="24">
        <v>55</v>
      </c>
      <c r="F6" s="21" t="s">
        <v>281</v>
      </c>
      <c r="G6" s="21" t="s">
        <v>282</v>
      </c>
      <c r="H6" s="21" t="e">
        <f>D6*G6</f>
        <v>#VALUE!</v>
      </c>
      <c r="I6" s="22" t="s">
        <v>284</v>
      </c>
    </row>
    <row r="7" spans="1:9" ht="30" customHeight="1">
      <c r="A7" s="21">
        <v>2</v>
      </c>
      <c r="B7" s="22" t="s">
        <v>13</v>
      </c>
      <c r="C7" s="23" t="s">
        <v>12</v>
      </c>
      <c r="D7" s="24">
        <v>6</v>
      </c>
      <c r="E7" s="24">
        <v>225</v>
      </c>
      <c r="F7" s="21" t="s">
        <v>281</v>
      </c>
      <c r="G7" s="21" t="s">
        <v>282</v>
      </c>
      <c r="H7" s="21" t="e">
        <f aca="true" t="shared" si="0" ref="H7:H17">D7*G7</f>
        <v>#VALUE!</v>
      </c>
      <c r="I7" s="22" t="s">
        <v>285</v>
      </c>
    </row>
    <row r="8" spans="1:9" ht="42" customHeight="1">
      <c r="A8" s="21">
        <v>3</v>
      </c>
      <c r="B8" s="22" t="s">
        <v>14</v>
      </c>
      <c r="C8" s="23" t="s">
        <v>12</v>
      </c>
      <c r="D8" s="24">
        <v>38</v>
      </c>
      <c r="E8" s="24">
        <v>96</v>
      </c>
      <c r="F8" s="21" t="s">
        <v>281</v>
      </c>
      <c r="G8" s="21" t="s">
        <v>282</v>
      </c>
      <c r="H8" s="21" t="e">
        <f t="shared" si="0"/>
        <v>#VALUE!</v>
      </c>
      <c r="I8" s="22" t="s">
        <v>15</v>
      </c>
    </row>
    <row r="9" spans="1:9" ht="33" customHeight="1">
      <c r="A9" s="21">
        <v>4</v>
      </c>
      <c r="B9" s="22" t="s">
        <v>16</v>
      </c>
      <c r="C9" s="23" t="s">
        <v>17</v>
      </c>
      <c r="D9" s="24">
        <v>408</v>
      </c>
      <c r="E9" s="24">
        <v>28</v>
      </c>
      <c r="F9" s="21" t="s">
        <v>281</v>
      </c>
      <c r="G9" s="21" t="s">
        <v>282</v>
      </c>
      <c r="H9" s="21" t="e">
        <f t="shared" si="0"/>
        <v>#VALUE!</v>
      </c>
      <c r="I9" s="22" t="s">
        <v>286</v>
      </c>
    </row>
    <row r="10" spans="1:9" ht="30" customHeight="1">
      <c r="A10" s="21">
        <v>5</v>
      </c>
      <c r="B10" s="22" t="s">
        <v>18</v>
      </c>
      <c r="C10" s="23" t="s">
        <v>17</v>
      </c>
      <c r="D10" s="24">
        <v>50.18</v>
      </c>
      <c r="E10" s="24">
        <v>25</v>
      </c>
      <c r="F10" s="21" t="s">
        <v>281</v>
      </c>
      <c r="G10" s="21" t="s">
        <v>282</v>
      </c>
      <c r="H10" s="21" t="e">
        <f t="shared" si="0"/>
        <v>#VALUE!</v>
      </c>
      <c r="I10" s="22" t="s">
        <v>287</v>
      </c>
    </row>
    <row r="11" spans="1:9" ht="36.75" customHeight="1">
      <c r="A11" s="21">
        <v>6</v>
      </c>
      <c r="B11" s="22" t="s">
        <v>255</v>
      </c>
      <c r="C11" s="23" t="s">
        <v>17</v>
      </c>
      <c r="D11" s="24">
        <v>64</v>
      </c>
      <c r="E11" s="24">
        <v>13</v>
      </c>
      <c r="F11" s="21" t="s">
        <v>281</v>
      </c>
      <c r="G11" s="21" t="s">
        <v>282</v>
      </c>
      <c r="H11" s="21" t="e">
        <f t="shared" si="0"/>
        <v>#VALUE!</v>
      </c>
      <c r="I11" s="22" t="s">
        <v>288</v>
      </c>
    </row>
    <row r="12" spans="1:9" ht="41.25" customHeight="1">
      <c r="A12" s="21">
        <v>7</v>
      </c>
      <c r="B12" s="22" t="s">
        <v>19</v>
      </c>
      <c r="C12" s="23" t="s">
        <v>17</v>
      </c>
      <c r="D12" s="24">
        <v>145</v>
      </c>
      <c r="E12" s="24">
        <v>65</v>
      </c>
      <c r="F12" s="21" t="s">
        <v>281</v>
      </c>
      <c r="G12" s="21" t="s">
        <v>282</v>
      </c>
      <c r="H12" s="21" t="e">
        <f t="shared" si="0"/>
        <v>#VALUE!</v>
      </c>
      <c r="I12" s="22" t="s">
        <v>20</v>
      </c>
    </row>
    <row r="13" spans="1:9" ht="30" customHeight="1">
      <c r="A13" s="21">
        <v>8</v>
      </c>
      <c r="B13" s="22" t="s">
        <v>21</v>
      </c>
      <c r="C13" s="23" t="s">
        <v>17</v>
      </c>
      <c r="D13" s="24">
        <v>4.2</v>
      </c>
      <c r="E13" s="24">
        <v>55</v>
      </c>
      <c r="F13" s="21" t="s">
        <v>281</v>
      </c>
      <c r="G13" s="21" t="s">
        <v>282</v>
      </c>
      <c r="H13" s="21" t="e">
        <f t="shared" si="0"/>
        <v>#VALUE!</v>
      </c>
      <c r="I13" s="22" t="s">
        <v>22</v>
      </c>
    </row>
    <row r="14" spans="1:9" ht="39" customHeight="1">
      <c r="A14" s="21">
        <v>9</v>
      </c>
      <c r="B14" s="22" t="s">
        <v>23</v>
      </c>
      <c r="C14" s="23" t="s">
        <v>17</v>
      </c>
      <c r="D14" s="24">
        <v>6.48</v>
      </c>
      <c r="E14" s="24">
        <v>55</v>
      </c>
      <c r="F14" s="21" t="s">
        <v>281</v>
      </c>
      <c r="G14" s="21" t="s">
        <v>282</v>
      </c>
      <c r="H14" s="21" t="e">
        <f t="shared" si="0"/>
        <v>#VALUE!</v>
      </c>
      <c r="I14" s="22" t="s">
        <v>24</v>
      </c>
    </row>
    <row r="15" spans="1:9" ht="42" customHeight="1">
      <c r="A15" s="21">
        <v>10</v>
      </c>
      <c r="B15" s="22" t="s">
        <v>23</v>
      </c>
      <c r="C15" s="23" t="s">
        <v>17</v>
      </c>
      <c r="D15" s="24">
        <v>3.15</v>
      </c>
      <c r="E15" s="24">
        <v>55</v>
      </c>
      <c r="F15" s="21" t="s">
        <v>281</v>
      </c>
      <c r="G15" s="21" t="s">
        <v>282</v>
      </c>
      <c r="H15" s="21" t="e">
        <f t="shared" si="0"/>
        <v>#VALUE!</v>
      </c>
      <c r="I15" s="22" t="s">
        <v>25</v>
      </c>
    </row>
    <row r="16" spans="1:9" ht="40.5" customHeight="1">
      <c r="A16" s="21">
        <v>11</v>
      </c>
      <c r="B16" s="22" t="s">
        <v>23</v>
      </c>
      <c r="C16" s="23" t="s">
        <v>17</v>
      </c>
      <c r="D16" s="24">
        <v>2.1</v>
      </c>
      <c r="E16" s="24">
        <v>55</v>
      </c>
      <c r="F16" s="21" t="s">
        <v>281</v>
      </c>
      <c r="G16" s="21" t="s">
        <v>282</v>
      </c>
      <c r="H16" s="21" t="e">
        <f t="shared" si="0"/>
        <v>#VALUE!</v>
      </c>
      <c r="I16" s="22" t="s">
        <v>26</v>
      </c>
    </row>
    <row r="17" spans="1:9" ht="30" customHeight="1">
      <c r="A17" s="21">
        <v>12</v>
      </c>
      <c r="B17" s="22" t="s">
        <v>27</v>
      </c>
      <c r="C17" s="23" t="s">
        <v>28</v>
      </c>
      <c r="D17" s="24">
        <v>3.6</v>
      </c>
      <c r="E17" s="24">
        <v>25</v>
      </c>
      <c r="F17" s="21" t="s">
        <v>281</v>
      </c>
      <c r="G17" s="21" t="s">
        <v>282</v>
      </c>
      <c r="H17" s="21" t="e">
        <f t="shared" si="0"/>
        <v>#VALUE!</v>
      </c>
      <c r="I17" s="22" t="s">
        <v>289</v>
      </c>
    </row>
    <row r="18" spans="1:9" s="3" customFormat="1" ht="22.5" customHeight="1">
      <c r="A18" s="25"/>
      <c r="B18" s="25" t="s">
        <v>29</v>
      </c>
      <c r="C18" s="25"/>
      <c r="D18" s="25"/>
      <c r="E18" s="25"/>
      <c r="F18" s="21"/>
      <c r="G18" s="21"/>
      <c r="H18" s="25" t="e">
        <f>SUM(H6:H17)</f>
        <v>#VALUE!</v>
      </c>
      <c r="I18" s="26"/>
    </row>
    <row r="19" spans="1:9" s="3" customFormat="1" ht="22.5" customHeight="1">
      <c r="A19" s="25" t="s">
        <v>30</v>
      </c>
      <c r="B19" s="63" t="s">
        <v>31</v>
      </c>
      <c r="C19" s="64"/>
      <c r="D19" s="65"/>
      <c r="E19" s="25"/>
      <c r="F19" s="21" t="s">
        <v>32</v>
      </c>
      <c r="G19" s="21" t="s">
        <v>32</v>
      </c>
      <c r="H19" s="25"/>
      <c r="I19" s="26"/>
    </row>
    <row r="20" spans="1:9" ht="56.25" customHeight="1">
      <c r="A20" s="21">
        <v>1</v>
      </c>
      <c r="B20" s="27" t="s">
        <v>33</v>
      </c>
      <c r="C20" s="21" t="s">
        <v>34</v>
      </c>
      <c r="D20" s="21">
        <v>53</v>
      </c>
      <c r="E20" s="21">
        <v>82</v>
      </c>
      <c r="F20" s="21" t="s">
        <v>281</v>
      </c>
      <c r="G20" s="21" t="s">
        <v>282</v>
      </c>
      <c r="H20" s="21" t="e">
        <f>D20*G20</f>
        <v>#VALUE!</v>
      </c>
      <c r="I20" s="22" t="s">
        <v>256</v>
      </c>
    </row>
    <row r="21" spans="1:9" ht="40.5" customHeight="1">
      <c r="A21" s="21">
        <v>2</v>
      </c>
      <c r="B21" s="22" t="s">
        <v>35</v>
      </c>
      <c r="C21" s="23" t="s">
        <v>36</v>
      </c>
      <c r="D21" s="23">
        <v>3</v>
      </c>
      <c r="E21" s="21">
        <v>120</v>
      </c>
      <c r="F21" s="21" t="s">
        <v>281</v>
      </c>
      <c r="G21" s="21" t="s">
        <v>282</v>
      </c>
      <c r="H21" s="21" t="e">
        <f>D21*G21</f>
        <v>#VALUE!</v>
      </c>
      <c r="I21" s="22" t="s">
        <v>257</v>
      </c>
    </row>
    <row r="22" spans="1:9" ht="34.5" customHeight="1">
      <c r="A22" s="21">
        <v>3</v>
      </c>
      <c r="B22" s="22" t="s">
        <v>35</v>
      </c>
      <c r="C22" s="21" t="s">
        <v>36</v>
      </c>
      <c r="D22" s="23">
        <v>2</v>
      </c>
      <c r="E22" s="21">
        <v>240</v>
      </c>
      <c r="F22" s="21">
        <v>300</v>
      </c>
      <c r="G22" s="21">
        <f>E22+F22</f>
        <v>540</v>
      </c>
      <c r="H22" s="21">
        <f>D22*G22</f>
        <v>1080</v>
      </c>
      <c r="I22" s="22" t="s">
        <v>37</v>
      </c>
    </row>
    <row r="23" spans="1:9" s="3" customFormat="1" ht="22.5" customHeight="1">
      <c r="A23" s="25"/>
      <c r="B23" s="25" t="s">
        <v>29</v>
      </c>
      <c r="C23" s="25"/>
      <c r="D23" s="28"/>
      <c r="E23" s="25"/>
      <c r="F23" s="21"/>
      <c r="G23" s="21"/>
      <c r="H23" s="28" t="e">
        <f>SUM(H20:H22)</f>
        <v>#VALUE!</v>
      </c>
      <c r="I23" s="26"/>
    </row>
    <row r="24" spans="1:9" s="3" customFormat="1" ht="22.5" customHeight="1">
      <c r="A24" s="25" t="s">
        <v>38</v>
      </c>
      <c r="B24" s="29" t="s">
        <v>39</v>
      </c>
      <c r="C24" s="25"/>
      <c r="D24" s="25"/>
      <c r="E24" s="25"/>
      <c r="F24" s="21"/>
      <c r="G24" s="21"/>
      <c r="H24" s="25"/>
      <c r="I24" s="26"/>
    </row>
    <row r="25" spans="1:9" s="3" customFormat="1" ht="25.5" customHeight="1">
      <c r="A25" s="21">
        <v>1</v>
      </c>
      <c r="B25" s="22" t="s">
        <v>40</v>
      </c>
      <c r="C25" s="23" t="s">
        <v>17</v>
      </c>
      <c r="D25" s="24">
        <v>15.72</v>
      </c>
      <c r="E25" s="24">
        <v>10</v>
      </c>
      <c r="F25" s="21" t="s">
        <v>281</v>
      </c>
      <c r="G25" s="21" t="s">
        <v>282</v>
      </c>
      <c r="H25" s="21" t="e">
        <f>D25*G25</f>
        <v>#VALUE!</v>
      </c>
      <c r="I25" s="22" t="s">
        <v>41</v>
      </c>
    </row>
    <row r="26" spans="1:9" s="3" customFormat="1" ht="22.5" customHeight="1">
      <c r="A26" s="21">
        <v>2</v>
      </c>
      <c r="B26" s="22" t="s">
        <v>42</v>
      </c>
      <c r="C26" s="23" t="s">
        <v>17</v>
      </c>
      <c r="D26" s="24">
        <v>295.22</v>
      </c>
      <c r="E26" s="24">
        <v>65</v>
      </c>
      <c r="F26" s="21" t="s">
        <v>281</v>
      </c>
      <c r="G26" s="21" t="s">
        <v>282</v>
      </c>
      <c r="H26" s="21" t="e">
        <f>D26*G26</f>
        <v>#VALUE!</v>
      </c>
      <c r="I26" s="22" t="s">
        <v>43</v>
      </c>
    </row>
    <row r="27" spans="1:9" s="3" customFormat="1" ht="22.5" customHeight="1">
      <c r="A27" s="25"/>
      <c r="B27" s="25" t="s">
        <v>29</v>
      </c>
      <c r="C27" s="25"/>
      <c r="D27" s="25"/>
      <c r="E27" s="25"/>
      <c r="F27" s="21" t="s">
        <v>281</v>
      </c>
      <c r="G27" s="21" t="s">
        <v>282</v>
      </c>
      <c r="H27" s="28" t="e">
        <f>SUM(H25:H26)</f>
        <v>#VALUE!</v>
      </c>
      <c r="I27" s="26"/>
    </row>
    <row r="28" spans="1:9" s="3" customFormat="1" ht="22.5" customHeight="1">
      <c r="A28" s="25" t="s">
        <v>44</v>
      </c>
      <c r="B28" s="29" t="s">
        <v>45</v>
      </c>
      <c r="C28" s="25"/>
      <c r="D28" s="25"/>
      <c r="E28" s="25"/>
      <c r="F28" s="21" t="s">
        <v>281</v>
      </c>
      <c r="G28" s="21" t="s">
        <v>282</v>
      </c>
      <c r="H28" s="25"/>
      <c r="I28" s="26"/>
    </row>
    <row r="29" spans="1:9" s="3" customFormat="1" ht="27.75" customHeight="1">
      <c r="A29" s="21">
        <v>1</v>
      </c>
      <c r="B29" s="22" t="s">
        <v>259</v>
      </c>
      <c r="C29" s="23" t="s">
        <v>17</v>
      </c>
      <c r="D29" s="24">
        <v>5.8</v>
      </c>
      <c r="E29" s="24">
        <v>150</v>
      </c>
      <c r="F29" s="21" t="s">
        <v>281</v>
      </c>
      <c r="G29" s="21" t="s">
        <v>282</v>
      </c>
      <c r="H29" s="21" t="e">
        <f aca="true" t="shared" si="1" ref="H29:H35">D29*G29</f>
        <v>#VALUE!</v>
      </c>
      <c r="I29" s="22" t="s">
        <v>260</v>
      </c>
    </row>
    <row r="30" spans="1:9" s="3" customFormat="1" ht="25.5" customHeight="1">
      <c r="A30" s="21">
        <v>2</v>
      </c>
      <c r="B30" s="22" t="s">
        <v>275</v>
      </c>
      <c r="C30" s="23" t="s">
        <v>17</v>
      </c>
      <c r="D30" s="24">
        <v>3.15</v>
      </c>
      <c r="E30" s="24">
        <v>50</v>
      </c>
      <c r="F30" s="21" t="s">
        <v>281</v>
      </c>
      <c r="G30" s="21" t="s">
        <v>282</v>
      </c>
      <c r="H30" s="21" t="e">
        <f t="shared" si="1"/>
        <v>#VALUE!</v>
      </c>
      <c r="I30" s="22" t="s">
        <v>258</v>
      </c>
    </row>
    <row r="31" spans="1:9" s="3" customFormat="1" ht="27.75" customHeight="1">
      <c r="A31" s="21">
        <v>3</v>
      </c>
      <c r="B31" s="22" t="s">
        <v>274</v>
      </c>
      <c r="C31" s="23" t="s">
        <v>17</v>
      </c>
      <c r="D31" s="24">
        <v>3.15</v>
      </c>
      <c r="E31" s="24">
        <v>200</v>
      </c>
      <c r="F31" s="21" t="s">
        <v>281</v>
      </c>
      <c r="G31" s="21" t="s">
        <v>282</v>
      </c>
      <c r="H31" s="21" t="e">
        <f t="shared" si="1"/>
        <v>#VALUE!</v>
      </c>
      <c r="I31" s="22" t="s">
        <v>47</v>
      </c>
    </row>
    <row r="32" spans="1:9" s="3" customFormat="1" ht="27.75" customHeight="1">
      <c r="A32" s="21">
        <v>4</v>
      </c>
      <c r="B32" s="22" t="s">
        <v>261</v>
      </c>
      <c r="C32" s="23" t="s">
        <v>17</v>
      </c>
      <c r="D32" s="24">
        <v>6.2</v>
      </c>
      <c r="E32" s="24">
        <v>280</v>
      </c>
      <c r="F32" s="21" t="s">
        <v>281</v>
      </c>
      <c r="G32" s="21" t="s">
        <v>282</v>
      </c>
      <c r="H32" s="21" t="e">
        <f t="shared" si="1"/>
        <v>#VALUE!</v>
      </c>
      <c r="I32" s="22" t="s">
        <v>48</v>
      </c>
    </row>
    <row r="33" spans="1:9" s="3" customFormat="1" ht="75" customHeight="1">
      <c r="A33" s="21">
        <v>5</v>
      </c>
      <c r="B33" s="22" t="s">
        <v>262</v>
      </c>
      <c r="C33" s="23" t="s">
        <v>17</v>
      </c>
      <c r="D33" s="24">
        <v>7.2</v>
      </c>
      <c r="E33" s="24">
        <v>420</v>
      </c>
      <c r="F33" s="21" t="s">
        <v>281</v>
      </c>
      <c r="G33" s="21" t="s">
        <v>282</v>
      </c>
      <c r="H33" s="21" t="e">
        <f t="shared" si="1"/>
        <v>#VALUE!</v>
      </c>
      <c r="I33" s="22" t="s">
        <v>49</v>
      </c>
    </row>
    <row r="34" spans="1:9" s="3" customFormat="1" ht="78.75" customHeight="1">
      <c r="A34" s="21">
        <v>6</v>
      </c>
      <c r="B34" s="22" t="s">
        <v>46</v>
      </c>
      <c r="C34" s="23" t="s">
        <v>17</v>
      </c>
      <c r="D34" s="24">
        <v>1.79</v>
      </c>
      <c r="E34" s="24">
        <v>380</v>
      </c>
      <c r="F34" s="21" t="s">
        <v>281</v>
      </c>
      <c r="G34" s="21" t="s">
        <v>282</v>
      </c>
      <c r="H34" s="21" t="e">
        <f t="shared" si="1"/>
        <v>#VALUE!</v>
      </c>
      <c r="I34" s="22" t="s">
        <v>50</v>
      </c>
    </row>
    <row r="35" spans="1:9" s="3" customFormat="1" ht="48.75" customHeight="1">
      <c r="A35" s="21">
        <v>7</v>
      </c>
      <c r="B35" s="22" t="s">
        <v>51</v>
      </c>
      <c r="C35" s="23" t="s">
        <v>17</v>
      </c>
      <c r="D35" s="24">
        <v>50</v>
      </c>
      <c r="E35" s="24">
        <v>150</v>
      </c>
      <c r="F35" s="21" t="s">
        <v>281</v>
      </c>
      <c r="G35" s="21" t="s">
        <v>282</v>
      </c>
      <c r="H35" s="21" t="e">
        <f t="shared" si="1"/>
        <v>#VALUE!</v>
      </c>
      <c r="I35" s="22" t="s">
        <v>52</v>
      </c>
    </row>
    <row r="36" spans="1:9" s="3" customFormat="1" ht="27" customHeight="1">
      <c r="A36" s="21">
        <v>8</v>
      </c>
      <c r="B36" s="22" t="s">
        <v>53</v>
      </c>
      <c r="C36" s="23" t="s">
        <v>54</v>
      </c>
      <c r="D36" s="24">
        <v>35</v>
      </c>
      <c r="E36" s="24">
        <v>65</v>
      </c>
      <c r="F36" s="21" t="s">
        <v>281</v>
      </c>
      <c r="G36" s="21" t="s">
        <v>282</v>
      </c>
      <c r="H36" s="21">
        <v>4550</v>
      </c>
      <c r="I36" s="22" t="s">
        <v>55</v>
      </c>
    </row>
    <row r="37" spans="1:9" s="3" customFormat="1" ht="27" customHeight="1">
      <c r="A37" s="21">
        <v>9</v>
      </c>
      <c r="B37" s="22" t="s">
        <v>56</v>
      </c>
      <c r="C37" s="23" t="s">
        <v>54</v>
      </c>
      <c r="D37" s="24">
        <v>35</v>
      </c>
      <c r="E37" s="24">
        <v>55</v>
      </c>
      <c r="F37" s="21" t="s">
        <v>281</v>
      </c>
      <c r="G37" s="21" t="s">
        <v>282</v>
      </c>
      <c r="H37" s="21">
        <v>6650</v>
      </c>
      <c r="I37" s="22" t="s">
        <v>57</v>
      </c>
    </row>
    <row r="38" spans="1:9" s="3" customFormat="1" ht="28.5" customHeight="1">
      <c r="A38" s="21">
        <v>10</v>
      </c>
      <c r="B38" s="22" t="s">
        <v>58</v>
      </c>
      <c r="C38" s="23" t="s">
        <v>54</v>
      </c>
      <c r="D38" s="24">
        <v>3.6</v>
      </c>
      <c r="E38" s="24">
        <v>150</v>
      </c>
      <c r="F38" s="21" t="s">
        <v>281</v>
      </c>
      <c r="G38" s="21" t="s">
        <v>282</v>
      </c>
      <c r="H38" s="21" t="e">
        <f>D38*G38</f>
        <v>#VALUE!</v>
      </c>
      <c r="I38" s="22" t="s">
        <v>59</v>
      </c>
    </row>
    <row r="39" spans="1:9" s="3" customFormat="1" ht="22.5" customHeight="1">
      <c r="A39" s="25"/>
      <c r="B39" s="25" t="s">
        <v>29</v>
      </c>
      <c r="C39" s="25"/>
      <c r="D39" s="25"/>
      <c r="E39" s="25"/>
      <c r="F39" s="21" t="s">
        <v>281</v>
      </c>
      <c r="G39" s="21" t="s">
        <v>282</v>
      </c>
      <c r="H39" s="25" t="e">
        <f>SUM(H29:H38)</f>
        <v>#VALUE!</v>
      </c>
      <c r="I39" s="26"/>
    </row>
    <row r="40" spans="1:9" s="3" customFormat="1" ht="22.5" customHeight="1">
      <c r="A40" s="25" t="s">
        <v>60</v>
      </c>
      <c r="B40" s="29" t="s">
        <v>61</v>
      </c>
      <c r="C40" s="25"/>
      <c r="D40" s="25"/>
      <c r="E40" s="25"/>
      <c r="F40" s="21" t="s">
        <v>281</v>
      </c>
      <c r="G40" s="21" t="s">
        <v>282</v>
      </c>
      <c r="H40" s="25"/>
      <c r="I40" s="26"/>
    </row>
    <row r="41" spans="1:9" ht="28.5" customHeight="1">
      <c r="A41" s="21">
        <v>1</v>
      </c>
      <c r="B41" s="22" t="s">
        <v>263</v>
      </c>
      <c r="C41" s="23" t="s">
        <v>28</v>
      </c>
      <c r="D41" s="24">
        <v>40.53</v>
      </c>
      <c r="E41" s="24">
        <v>18</v>
      </c>
      <c r="F41" s="21" t="s">
        <v>281</v>
      </c>
      <c r="G41" s="21" t="s">
        <v>282</v>
      </c>
      <c r="H41" s="21" t="e">
        <f>D41*G41</f>
        <v>#VALUE!</v>
      </c>
      <c r="I41" s="22" t="s">
        <v>62</v>
      </c>
    </row>
    <row r="42" spans="1:9" ht="40.5" customHeight="1">
      <c r="A42" s="21">
        <v>2</v>
      </c>
      <c r="B42" s="22" t="s">
        <v>63</v>
      </c>
      <c r="C42" s="23" t="s">
        <v>17</v>
      </c>
      <c r="D42" s="24">
        <v>40.16</v>
      </c>
      <c r="E42" s="24">
        <v>35</v>
      </c>
      <c r="F42" s="21" t="s">
        <v>281</v>
      </c>
      <c r="G42" s="21" t="s">
        <v>282</v>
      </c>
      <c r="H42" s="21" t="e">
        <f>D42*G42</f>
        <v>#VALUE!</v>
      </c>
      <c r="I42" s="22" t="s">
        <v>64</v>
      </c>
    </row>
    <row r="43" spans="1:9" s="4" customFormat="1" ht="42" customHeight="1">
      <c r="A43" s="30">
        <v>3</v>
      </c>
      <c r="B43" s="22" t="s">
        <v>65</v>
      </c>
      <c r="C43" s="23" t="s">
        <v>17</v>
      </c>
      <c r="D43" s="24">
        <v>76.47</v>
      </c>
      <c r="E43" s="24">
        <v>40</v>
      </c>
      <c r="F43" s="21" t="s">
        <v>281</v>
      </c>
      <c r="G43" s="21" t="s">
        <v>282</v>
      </c>
      <c r="H43" s="21" t="e">
        <f>D43*G43</f>
        <v>#VALUE!</v>
      </c>
      <c r="I43" s="22" t="s">
        <v>66</v>
      </c>
    </row>
    <row r="44" spans="1:9" s="3" customFormat="1" ht="22.5" customHeight="1">
      <c r="A44" s="25"/>
      <c r="B44" s="25" t="s">
        <v>29</v>
      </c>
      <c r="C44" s="25"/>
      <c r="D44" s="25"/>
      <c r="E44" s="25"/>
      <c r="F44" s="21" t="s">
        <v>281</v>
      </c>
      <c r="G44" s="21" t="s">
        <v>282</v>
      </c>
      <c r="H44" s="25" t="e">
        <f>SUM(H41:H43)</f>
        <v>#VALUE!</v>
      </c>
      <c r="I44" s="26"/>
    </row>
    <row r="45" spans="1:9" s="3" customFormat="1" ht="22.5" customHeight="1">
      <c r="A45" s="25" t="s">
        <v>67</v>
      </c>
      <c r="B45" s="29" t="s">
        <v>68</v>
      </c>
      <c r="C45" s="25"/>
      <c r="D45" s="25"/>
      <c r="E45" s="25"/>
      <c r="F45" s="21" t="s">
        <v>281</v>
      </c>
      <c r="G45" s="21" t="s">
        <v>282</v>
      </c>
      <c r="H45" s="25"/>
      <c r="I45" s="26"/>
    </row>
    <row r="46" spans="1:9" ht="81" customHeight="1">
      <c r="A46" s="21">
        <v>1</v>
      </c>
      <c r="B46" s="22" t="s">
        <v>264</v>
      </c>
      <c r="C46" s="23" t="s">
        <v>17</v>
      </c>
      <c r="D46" s="24">
        <v>40.16</v>
      </c>
      <c r="E46" s="31" t="s">
        <v>281</v>
      </c>
      <c r="F46" s="21" t="s">
        <v>281</v>
      </c>
      <c r="G46" s="21" t="s">
        <v>282</v>
      </c>
      <c r="H46" s="21" t="e">
        <f>D46*G46</f>
        <v>#VALUE!</v>
      </c>
      <c r="I46" s="22" t="s">
        <v>69</v>
      </c>
    </row>
    <row r="47" spans="1:9" ht="41.25" customHeight="1">
      <c r="A47" s="21">
        <v>2</v>
      </c>
      <c r="B47" s="22" t="s">
        <v>70</v>
      </c>
      <c r="C47" s="23" t="s">
        <v>17</v>
      </c>
      <c r="D47" s="24">
        <v>393</v>
      </c>
      <c r="E47" s="31" t="s">
        <v>281</v>
      </c>
      <c r="F47" s="21" t="s">
        <v>281</v>
      </c>
      <c r="G47" s="21" t="s">
        <v>282</v>
      </c>
      <c r="H47" s="21" t="e">
        <f aca="true" t="shared" si="2" ref="H47:H53">D47*G47</f>
        <v>#VALUE!</v>
      </c>
      <c r="I47" s="22" t="s">
        <v>71</v>
      </c>
    </row>
    <row r="48" spans="1:9" ht="22.5" customHeight="1">
      <c r="A48" s="21">
        <v>3</v>
      </c>
      <c r="B48" s="22" t="s">
        <v>72</v>
      </c>
      <c r="C48" s="23" t="s">
        <v>12</v>
      </c>
      <c r="D48" s="24">
        <v>393</v>
      </c>
      <c r="E48" s="31" t="s">
        <v>281</v>
      </c>
      <c r="F48" s="21" t="s">
        <v>281</v>
      </c>
      <c r="G48" s="21" t="s">
        <v>282</v>
      </c>
      <c r="H48" s="21">
        <v>11790</v>
      </c>
      <c r="I48" s="22" t="s">
        <v>73</v>
      </c>
    </row>
    <row r="49" spans="1:9" ht="42" customHeight="1">
      <c r="A49" s="21">
        <v>4</v>
      </c>
      <c r="B49" s="22" t="s">
        <v>74</v>
      </c>
      <c r="C49" s="23" t="s">
        <v>17</v>
      </c>
      <c r="D49" s="24">
        <v>176</v>
      </c>
      <c r="E49" s="31" t="s">
        <v>281</v>
      </c>
      <c r="F49" s="21" t="s">
        <v>281</v>
      </c>
      <c r="G49" s="21" t="s">
        <v>282</v>
      </c>
      <c r="H49" s="21" t="e">
        <f t="shared" si="2"/>
        <v>#VALUE!</v>
      </c>
      <c r="I49" s="22" t="s">
        <v>75</v>
      </c>
    </row>
    <row r="50" spans="1:9" ht="27" customHeight="1">
      <c r="A50" s="21">
        <v>5</v>
      </c>
      <c r="B50" s="22" t="s">
        <v>76</v>
      </c>
      <c r="C50" s="23" t="s">
        <v>17</v>
      </c>
      <c r="D50" s="24">
        <v>12</v>
      </c>
      <c r="E50" s="31" t="s">
        <v>281</v>
      </c>
      <c r="F50" s="21" t="s">
        <v>281</v>
      </c>
      <c r="G50" s="21" t="s">
        <v>282</v>
      </c>
      <c r="H50" s="21" t="e">
        <f t="shared" si="2"/>
        <v>#VALUE!</v>
      </c>
      <c r="I50" s="22" t="s">
        <v>77</v>
      </c>
    </row>
    <row r="51" spans="1:9" ht="67.5" customHeight="1">
      <c r="A51" s="21">
        <v>6</v>
      </c>
      <c r="B51" s="22" t="s">
        <v>78</v>
      </c>
      <c r="C51" s="23" t="s">
        <v>17</v>
      </c>
      <c r="D51" s="24">
        <v>100.97</v>
      </c>
      <c r="E51" s="31" t="s">
        <v>281</v>
      </c>
      <c r="F51" s="21" t="s">
        <v>281</v>
      </c>
      <c r="G51" s="21" t="s">
        <v>282</v>
      </c>
      <c r="H51" s="21" t="e">
        <f t="shared" si="2"/>
        <v>#VALUE!</v>
      </c>
      <c r="I51" s="22" t="s">
        <v>79</v>
      </c>
    </row>
    <row r="52" spans="1:9" ht="96" customHeight="1">
      <c r="A52" s="21">
        <v>7</v>
      </c>
      <c r="B52" s="22" t="s">
        <v>80</v>
      </c>
      <c r="C52" s="23" t="s">
        <v>17</v>
      </c>
      <c r="D52" s="24">
        <v>1.06</v>
      </c>
      <c r="E52" s="31" t="s">
        <v>281</v>
      </c>
      <c r="F52" s="21" t="s">
        <v>281</v>
      </c>
      <c r="G52" s="21" t="s">
        <v>282</v>
      </c>
      <c r="H52" s="21" t="e">
        <f t="shared" si="2"/>
        <v>#VALUE!</v>
      </c>
      <c r="I52" s="22" t="s">
        <v>81</v>
      </c>
    </row>
    <row r="53" spans="1:9" ht="82.5" customHeight="1">
      <c r="A53" s="21">
        <v>8</v>
      </c>
      <c r="B53" s="22" t="s">
        <v>82</v>
      </c>
      <c r="C53" s="23" t="s">
        <v>17</v>
      </c>
      <c r="D53" s="24">
        <v>15.72</v>
      </c>
      <c r="E53" s="31" t="s">
        <v>281</v>
      </c>
      <c r="F53" s="21" t="s">
        <v>281</v>
      </c>
      <c r="G53" s="21" t="s">
        <v>282</v>
      </c>
      <c r="H53" s="21" t="e">
        <f t="shared" si="2"/>
        <v>#VALUE!</v>
      </c>
      <c r="I53" s="22" t="s">
        <v>83</v>
      </c>
    </row>
    <row r="54" spans="1:9" s="3" customFormat="1" ht="22.5" customHeight="1">
      <c r="A54" s="25"/>
      <c r="B54" s="25" t="s">
        <v>29</v>
      </c>
      <c r="C54" s="25"/>
      <c r="D54" s="25"/>
      <c r="E54" s="31" t="s">
        <v>281</v>
      </c>
      <c r="F54" s="21" t="s">
        <v>281</v>
      </c>
      <c r="G54" s="21" t="s">
        <v>282</v>
      </c>
      <c r="H54" s="25" t="e">
        <f>SUM(H46:H53)</f>
        <v>#VALUE!</v>
      </c>
      <c r="I54" s="26"/>
    </row>
    <row r="55" spans="1:9" s="3" customFormat="1" ht="24.75" customHeight="1">
      <c r="A55" s="25" t="s">
        <v>84</v>
      </c>
      <c r="B55" s="29" t="s">
        <v>85</v>
      </c>
      <c r="C55" s="25"/>
      <c r="D55" s="25"/>
      <c r="E55" s="31" t="s">
        <v>281</v>
      </c>
      <c r="F55" s="21" t="s">
        <v>281</v>
      </c>
      <c r="G55" s="21" t="s">
        <v>282</v>
      </c>
      <c r="H55" s="25"/>
      <c r="I55" s="26"/>
    </row>
    <row r="56" spans="1:9" ht="96" customHeight="1">
      <c r="A56" s="21">
        <v>1</v>
      </c>
      <c r="B56" s="22" t="s">
        <v>86</v>
      </c>
      <c r="C56" s="23" t="s">
        <v>17</v>
      </c>
      <c r="D56" s="24">
        <v>92.53</v>
      </c>
      <c r="E56" s="31" t="s">
        <v>281</v>
      </c>
      <c r="F56" s="21" t="s">
        <v>281</v>
      </c>
      <c r="G56" s="21" t="s">
        <v>282</v>
      </c>
      <c r="H56" s="21" t="e">
        <f>D56*G56</f>
        <v>#VALUE!</v>
      </c>
      <c r="I56" s="22" t="s">
        <v>87</v>
      </c>
    </row>
    <row r="57" spans="1:9" ht="96" customHeight="1">
      <c r="A57" s="21">
        <v>2</v>
      </c>
      <c r="B57" s="22" t="s">
        <v>86</v>
      </c>
      <c r="C57" s="23" t="s">
        <v>17</v>
      </c>
      <c r="D57" s="24">
        <v>1.59</v>
      </c>
      <c r="E57" s="31" t="s">
        <v>281</v>
      </c>
      <c r="F57" s="21" t="s">
        <v>281</v>
      </c>
      <c r="G57" s="21" t="s">
        <v>282</v>
      </c>
      <c r="H57" s="21" t="e">
        <f aca="true" t="shared" si="3" ref="H57:H62">D57*G57</f>
        <v>#VALUE!</v>
      </c>
      <c r="I57" s="22" t="s">
        <v>265</v>
      </c>
    </row>
    <row r="58" spans="1:9" ht="69" customHeight="1">
      <c r="A58" s="21">
        <v>3</v>
      </c>
      <c r="B58" s="22" t="s">
        <v>86</v>
      </c>
      <c r="C58" s="23" t="s">
        <v>17</v>
      </c>
      <c r="D58" s="24">
        <v>41.16</v>
      </c>
      <c r="E58" s="31" t="s">
        <v>281</v>
      </c>
      <c r="F58" s="21" t="s">
        <v>281</v>
      </c>
      <c r="G58" s="21" t="s">
        <v>282</v>
      </c>
      <c r="H58" s="21" t="e">
        <f t="shared" si="3"/>
        <v>#VALUE!</v>
      </c>
      <c r="I58" s="22" t="s">
        <v>88</v>
      </c>
    </row>
    <row r="59" spans="1:9" ht="28.5" customHeight="1">
      <c r="A59" s="21">
        <v>4</v>
      </c>
      <c r="B59" s="22" t="s">
        <v>40</v>
      </c>
      <c r="C59" s="23" t="s">
        <v>17</v>
      </c>
      <c r="D59" s="24">
        <v>250.82</v>
      </c>
      <c r="E59" s="31" t="s">
        <v>281</v>
      </c>
      <c r="F59" s="21" t="s">
        <v>281</v>
      </c>
      <c r="G59" s="21" t="s">
        <v>282</v>
      </c>
      <c r="H59" s="21" t="e">
        <f t="shared" si="3"/>
        <v>#VALUE!</v>
      </c>
      <c r="I59" s="22" t="s">
        <v>278</v>
      </c>
    </row>
    <row r="60" spans="1:9" ht="70.5" customHeight="1">
      <c r="A60" s="21">
        <v>5</v>
      </c>
      <c r="B60" s="22" t="s">
        <v>279</v>
      </c>
      <c r="C60" s="23" t="s">
        <v>17</v>
      </c>
      <c r="D60" s="24">
        <v>32.32</v>
      </c>
      <c r="E60" s="31" t="s">
        <v>281</v>
      </c>
      <c r="F60" s="21" t="s">
        <v>281</v>
      </c>
      <c r="G60" s="21" t="s">
        <v>282</v>
      </c>
      <c r="H60" s="21" t="e">
        <f t="shared" si="3"/>
        <v>#VALUE!</v>
      </c>
      <c r="I60" s="22" t="s">
        <v>277</v>
      </c>
    </row>
    <row r="61" spans="1:9" ht="81" customHeight="1">
      <c r="A61" s="21">
        <v>6</v>
      </c>
      <c r="B61" s="22" t="s">
        <v>89</v>
      </c>
      <c r="C61" s="23" t="s">
        <v>17</v>
      </c>
      <c r="D61" s="24">
        <v>1.59</v>
      </c>
      <c r="E61" s="31" t="s">
        <v>281</v>
      </c>
      <c r="F61" s="21" t="s">
        <v>281</v>
      </c>
      <c r="G61" s="21" t="s">
        <v>282</v>
      </c>
      <c r="H61" s="21" t="e">
        <f t="shared" si="3"/>
        <v>#VALUE!</v>
      </c>
      <c r="I61" s="22" t="s">
        <v>276</v>
      </c>
    </row>
    <row r="62" spans="1:9" ht="58.5" customHeight="1">
      <c r="A62" s="21">
        <v>7</v>
      </c>
      <c r="B62" s="22" t="s">
        <v>90</v>
      </c>
      <c r="C62" s="23" t="s">
        <v>17</v>
      </c>
      <c r="D62" s="24">
        <v>50</v>
      </c>
      <c r="E62" s="31" t="s">
        <v>281</v>
      </c>
      <c r="F62" s="21" t="s">
        <v>281</v>
      </c>
      <c r="G62" s="21" t="s">
        <v>282</v>
      </c>
      <c r="H62" s="21" t="e">
        <f t="shared" si="3"/>
        <v>#VALUE!</v>
      </c>
      <c r="I62" s="22" t="s">
        <v>280</v>
      </c>
    </row>
    <row r="63" spans="1:9" ht="24" customHeight="1">
      <c r="A63" s="21">
        <v>8</v>
      </c>
      <c r="B63" s="22" t="s">
        <v>91</v>
      </c>
      <c r="C63" s="23" t="s">
        <v>17</v>
      </c>
      <c r="D63" s="24">
        <v>50</v>
      </c>
      <c r="E63" s="31" t="s">
        <v>281</v>
      </c>
      <c r="F63" s="21" t="s">
        <v>281</v>
      </c>
      <c r="G63" s="21" t="s">
        <v>282</v>
      </c>
      <c r="H63" s="21">
        <v>3850</v>
      </c>
      <c r="I63" s="22" t="s">
        <v>266</v>
      </c>
    </row>
    <row r="64" spans="1:9" ht="104.25" customHeight="1">
      <c r="A64" s="21">
        <v>9</v>
      </c>
      <c r="B64" s="22" t="s">
        <v>89</v>
      </c>
      <c r="C64" s="23" t="s">
        <v>17</v>
      </c>
      <c r="D64" s="24">
        <v>117.13</v>
      </c>
      <c r="E64" s="31" t="s">
        <v>281</v>
      </c>
      <c r="F64" s="21" t="s">
        <v>281</v>
      </c>
      <c r="G64" s="21" t="s">
        <v>282</v>
      </c>
      <c r="H64" s="21" t="e">
        <f>D64*G64</f>
        <v>#VALUE!</v>
      </c>
      <c r="I64" s="22" t="s">
        <v>92</v>
      </c>
    </row>
    <row r="65" spans="1:9" ht="68.25" customHeight="1">
      <c r="A65" s="21">
        <v>10</v>
      </c>
      <c r="B65" s="22" t="s">
        <v>93</v>
      </c>
      <c r="C65" s="23" t="s">
        <v>17</v>
      </c>
      <c r="D65" s="24">
        <v>24.87</v>
      </c>
      <c r="E65" s="31" t="s">
        <v>281</v>
      </c>
      <c r="F65" s="21" t="s">
        <v>281</v>
      </c>
      <c r="G65" s="21" t="s">
        <v>282</v>
      </c>
      <c r="H65" s="21" t="e">
        <f>D65*G65</f>
        <v>#VALUE!</v>
      </c>
      <c r="I65" s="22" t="s">
        <v>94</v>
      </c>
    </row>
    <row r="66" spans="1:9" ht="67.5" customHeight="1">
      <c r="A66" s="21">
        <v>11</v>
      </c>
      <c r="B66" s="22" t="s">
        <v>93</v>
      </c>
      <c r="C66" s="23" t="s">
        <v>17</v>
      </c>
      <c r="D66" s="24">
        <v>15.71</v>
      </c>
      <c r="E66" s="31" t="s">
        <v>281</v>
      </c>
      <c r="F66" s="21" t="s">
        <v>281</v>
      </c>
      <c r="G66" s="21" t="s">
        <v>282</v>
      </c>
      <c r="H66" s="21" t="e">
        <f>D66*G66</f>
        <v>#VALUE!</v>
      </c>
      <c r="I66" s="22" t="s">
        <v>95</v>
      </c>
    </row>
    <row r="67" spans="1:9" s="3" customFormat="1" ht="22.5" customHeight="1">
      <c r="A67" s="25"/>
      <c r="B67" s="25" t="s">
        <v>29</v>
      </c>
      <c r="C67" s="25"/>
      <c r="D67" s="25"/>
      <c r="E67" s="31" t="s">
        <v>281</v>
      </c>
      <c r="F67" s="21" t="s">
        <v>281</v>
      </c>
      <c r="G67" s="21" t="s">
        <v>282</v>
      </c>
      <c r="H67" s="25" t="e">
        <f>SUM(H56:H66)</f>
        <v>#VALUE!</v>
      </c>
      <c r="I67" s="26"/>
    </row>
    <row r="68" spans="1:9" s="3" customFormat="1" ht="22.5" customHeight="1">
      <c r="A68" s="25" t="s">
        <v>96</v>
      </c>
      <c r="B68" s="29" t="s">
        <v>97</v>
      </c>
      <c r="C68" s="25"/>
      <c r="D68" s="25"/>
      <c r="E68" s="31" t="s">
        <v>281</v>
      </c>
      <c r="F68" s="21" t="s">
        <v>281</v>
      </c>
      <c r="G68" s="21" t="s">
        <v>282</v>
      </c>
      <c r="H68" s="25"/>
      <c r="I68" s="26"/>
    </row>
    <row r="69" spans="1:9" ht="60" customHeight="1">
      <c r="A69" s="21">
        <v>1</v>
      </c>
      <c r="B69" s="22" t="s">
        <v>290</v>
      </c>
      <c r="C69" s="23" t="s">
        <v>17</v>
      </c>
      <c r="D69" s="24">
        <v>80.46</v>
      </c>
      <c r="E69" s="31" t="s">
        <v>281</v>
      </c>
      <c r="F69" s="21" t="s">
        <v>281</v>
      </c>
      <c r="G69" s="21" t="s">
        <v>282</v>
      </c>
      <c r="H69" s="21" t="e">
        <f>D69*G69</f>
        <v>#VALUE!</v>
      </c>
      <c r="I69" s="22" t="s">
        <v>98</v>
      </c>
    </row>
    <row r="70" spans="1:9" ht="39" customHeight="1">
      <c r="A70" s="21">
        <v>2</v>
      </c>
      <c r="B70" s="22" t="s">
        <v>267</v>
      </c>
      <c r="C70" s="23" t="s">
        <v>17</v>
      </c>
      <c r="D70" s="24">
        <v>60.67</v>
      </c>
      <c r="E70" s="31" t="s">
        <v>281</v>
      </c>
      <c r="F70" s="21" t="s">
        <v>281</v>
      </c>
      <c r="G70" s="21" t="s">
        <v>282</v>
      </c>
      <c r="H70" s="21" t="e">
        <f>D70*G70</f>
        <v>#VALUE!</v>
      </c>
      <c r="I70" s="22" t="s">
        <v>99</v>
      </c>
    </row>
    <row r="71" spans="1:9" s="3" customFormat="1" ht="22.5" customHeight="1">
      <c r="A71" s="25"/>
      <c r="B71" s="25" t="s">
        <v>29</v>
      </c>
      <c r="C71" s="25"/>
      <c r="D71" s="25"/>
      <c r="E71" s="31" t="s">
        <v>281</v>
      </c>
      <c r="F71" s="21" t="s">
        <v>281</v>
      </c>
      <c r="G71" s="21" t="s">
        <v>282</v>
      </c>
      <c r="H71" s="25" t="e">
        <f>SUM(H69:H70)</f>
        <v>#VALUE!</v>
      </c>
      <c r="I71" s="26"/>
    </row>
    <row r="72" spans="1:9" s="3" customFormat="1" ht="22.5" customHeight="1">
      <c r="A72" s="25" t="s">
        <v>100</v>
      </c>
      <c r="B72" s="58" t="s">
        <v>101</v>
      </c>
      <c r="C72" s="59"/>
      <c r="D72" s="60"/>
      <c r="E72" s="31" t="s">
        <v>281</v>
      </c>
      <c r="F72" s="21" t="s">
        <v>281</v>
      </c>
      <c r="G72" s="21" t="s">
        <v>282</v>
      </c>
      <c r="H72" s="25"/>
      <c r="I72" s="26"/>
    </row>
    <row r="73" spans="1:9" ht="22.5" customHeight="1">
      <c r="A73" s="21">
        <v>1</v>
      </c>
      <c r="B73" s="22" t="s">
        <v>102</v>
      </c>
      <c r="C73" s="23" t="s">
        <v>17</v>
      </c>
      <c r="D73" s="24">
        <v>462</v>
      </c>
      <c r="E73" s="31" t="s">
        <v>281</v>
      </c>
      <c r="F73" s="21" t="s">
        <v>281</v>
      </c>
      <c r="G73" s="21" t="s">
        <v>282</v>
      </c>
      <c r="H73" s="21" t="e">
        <f>D73*G73</f>
        <v>#VALUE!</v>
      </c>
      <c r="I73" s="22" t="s">
        <v>103</v>
      </c>
    </row>
    <row r="74" spans="1:9" ht="78" customHeight="1">
      <c r="A74" s="21">
        <v>2</v>
      </c>
      <c r="B74" s="22" t="s">
        <v>104</v>
      </c>
      <c r="C74" s="23" t="s">
        <v>17</v>
      </c>
      <c r="D74" s="24">
        <v>185.73</v>
      </c>
      <c r="E74" s="31" t="s">
        <v>281</v>
      </c>
      <c r="F74" s="21" t="s">
        <v>281</v>
      </c>
      <c r="G74" s="21" t="s">
        <v>282</v>
      </c>
      <c r="H74" s="21" t="e">
        <f>D74*G74</f>
        <v>#VALUE!</v>
      </c>
      <c r="I74" s="22" t="s">
        <v>268</v>
      </c>
    </row>
    <row r="75" spans="1:9" ht="78.75" customHeight="1">
      <c r="A75" s="21">
        <v>3</v>
      </c>
      <c r="B75" s="22" t="s">
        <v>104</v>
      </c>
      <c r="C75" s="23" t="s">
        <v>17</v>
      </c>
      <c r="D75" s="24">
        <v>360</v>
      </c>
      <c r="E75" s="31" t="s">
        <v>281</v>
      </c>
      <c r="F75" s="21" t="s">
        <v>281</v>
      </c>
      <c r="G75" s="21" t="s">
        <v>282</v>
      </c>
      <c r="H75" s="21" t="e">
        <f>D75*G75</f>
        <v>#VALUE!</v>
      </c>
      <c r="I75" s="22" t="s">
        <v>105</v>
      </c>
    </row>
    <row r="76" spans="1:9" ht="79.5" customHeight="1">
      <c r="A76" s="21">
        <v>4</v>
      </c>
      <c r="B76" s="22" t="s">
        <v>104</v>
      </c>
      <c r="C76" s="23" t="s">
        <v>17</v>
      </c>
      <c r="D76" s="24">
        <v>80.46</v>
      </c>
      <c r="E76" s="31" t="s">
        <v>281</v>
      </c>
      <c r="F76" s="21" t="s">
        <v>281</v>
      </c>
      <c r="G76" s="21" t="s">
        <v>282</v>
      </c>
      <c r="H76" s="21" t="e">
        <f>D76*G76</f>
        <v>#VALUE!</v>
      </c>
      <c r="I76" s="22" t="s">
        <v>106</v>
      </c>
    </row>
    <row r="77" spans="1:9" s="3" customFormat="1" ht="22.5" customHeight="1">
      <c r="A77" s="25"/>
      <c r="B77" s="25" t="s">
        <v>29</v>
      </c>
      <c r="C77" s="25"/>
      <c r="D77" s="25"/>
      <c r="E77" s="31" t="s">
        <v>281</v>
      </c>
      <c r="F77" s="21" t="s">
        <v>281</v>
      </c>
      <c r="G77" s="21" t="s">
        <v>282</v>
      </c>
      <c r="H77" s="25" t="e">
        <f>SUM(H73:H76)</f>
        <v>#VALUE!</v>
      </c>
      <c r="I77" s="26"/>
    </row>
    <row r="78" spans="1:9" s="3" customFormat="1" ht="22.5" customHeight="1">
      <c r="A78" s="25" t="s">
        <v>107</v>
      </c>
      <c r="B78" s="29" t="s">
        <v>108</v>
      </c>
      <c r="C78" s="25"/>
      <c r="D78" s="25"/>
      <c r="E78" s="31" t="s">
        <v>281</v>
      </c>
      <c r="F78" s="21" t="s">
        <v>281</v>
      </c>
      <c r="G78" s="21" t="s">
        <v>282</v>
      </c>
      <c r="H78" s="25"/>
      <c r="I78" s="26"/>
    </row>
    <row r="79" spans="1:9" s="3" customFormat="1" ht="22.5" customHeight="1">
      <c r="A79" s="21">
        <v>1</v>
      </c>
      <c r="B79" s="22" t="s">
        <v>109</v>
      </c>
      <c r="C79" s="23" t="s">
        <v>110</v>
      </c>
      <c r="D79" s="32">
        <v>1</v>
      </c>
      <c r="E79" s="31" t="s">
        <v>281</v>
      </c>
      <c r="F79" s="21" t="s">
        <v>281</v>
      </c>
      <c r="G79" s="21" t="s">
        <v>282</v>
      </c>
      <c r="H79" s="21" t="e">
        <f>D79*G79</f>
        <v>#VALUE!</v>
      </c>
      <c r="I79" s="22" t="s">
        <v>269</v>
      </c>
    </row>
    <row r="80" spans="1:9" s="3" customFormat="1" ht="27" customHeight="1">
      <c r="A80" s="21">
        <v>2</v>
      </c>
      <c r="B80" s="22" t="s">
        <v>111</v>
      </c>
      <c r="C80" s="23" t="s">
        <v>17</v>
      </c>
      <c r="D80" s="32">
        <v>158.29</v>
      </c>
      <c r="E80" s="31" t="s">
        <v>281</v>
      </c>
      <c r="F80" s="21" t="s">
        <v>281</v>
      </c>
      <c r="G80" s="21" t="s">
        <v>282</v>
      </c>
      <c r="H80" s="21" t="e">
        <f>D80*G80</f>
        <v>#VALUE!</v>
      </c>
      <c r="I80" s="22" t="s">
        <v>112</v>
      </c>
    </row>
    <row r="81" spans="1:9" s="3" customFormat="1" ht="25.5" customHeight="1">
      <c r="A81" s="21">
        <v>3</v>
      </c>
      <c r="B81" s="22" t="s">
        <v>111</v>
      </c>
      <c r="C81" s="23" t="s">
        <v>17</v>
      </c>
      <c r="D81" s="32">
        <v>141.13</v>
      </c>
      <c r="E81" s="31" t="s">
        <v>281</v>
      </c>
      <c r="F81" s="21" t="s">
        <v>281</v>
      </c>
      <c r="G81" s="21" t="s">
        <v>282</v>
      </c>
      <c r="H81" s="21" t="e">
        <f>D81*G81</f>
        <v>#VALUE!</v>
      </c>
      <c r="I81" s="22" t="s">
        <v>113</v>
      </c>
    </row>
    <row r="82" spans="1:9" s="3" customFormat="1" ht="24.75" customHeight="1">
      <c r="A82" s="21">
        <v>4</v>
      </c>
      <c r="B82" s="22" t="s">
        <v>114</v>
      </c>
      <c r="C82" s="23" t="s">
        <v>17</v>
      </c>
      <c r="D82" s="32">
        <v>92</v>
      </c>
      <c r="E82" s="31" t="s">
        <v>281</v>
      </c>
      <c r="F82" s="21" t="s">
        <v>281</v>
      </c>
      <c r="G82" s="21" t="s">
        <v>282</v>
      </c>
      <c r="H82" s="21" t="e">
        <f>D82*G82</f>
        <v>#VALUE!</v>
      </c>
      <c r="I82" s="22" t="s">
        <v>115</v>
      </c>
    </row>
    <row r="83" spans="1:9" ht="22.5" customHeight="1">
      <c r="A83" s="21">
        <v>5</v>
      </c>
      <c r="B83" s="22" t="s">
        <v>270</v>
      </c>
      <c r="C83" s="23" t="s">
        <v>17</v>
      </c>
      <c r="D83" s="32">
        <v>632</v>
      </c>
      <c r="E83" s="31" t="s">
        <v>281</v>
      </c>
      <c r="F83" s="21" t="s">
        <v>281</v>
      </c>
      <c r="G83" s="21" t="s">
        <v>282</v>
      </c>
      <c r="H83" s="21" t="e">
        <f>D83*G83</f>
        <v>#VALUE!</v>
      </c>
      <c r="I83" s="22" t="s">
        <v>116</v>
      </c>
    </row>
    <row r="84" spans="1:9" s="3" customFormat="1" ht="22.5" customHeight="1">
      <c r="A84" s="25"/>
      <c r="B84" s="25" t="s">
        <v>29</v>
      </c>
      <c r="C84" s="25"/>
      <c r="D84" s="25"/>
      <c r="E84" s="31" t="s">
        <v>281</v>
      </c>
      <c r="F84" s="21" t="s">
        <v>281</v>
      </c>
      <c r="G84" s="21" t="s">
        <v>282</v>
      </c>
      <c r="H84" s="25" t="e">
        <f>SUM(H79:H83)</f>
        <v>#VALUE!</v>
      </c>
      <c r="I84" s="26"/>
    </row>
    <row r="85" spans="1:9" s="3" customFormat="1" ht="22.5" customHeight="1">
      <c r="A85" s="33" t="s">
        <v>117</v>
      </c>
      <c r="B85" s="34" t="s">
        <v>118</v>
      </c>
      <c r="C85" s="25"/>
      <c r="D85" s="25"/>
      <c r="E85" s="31" t="s">
        <v>281</v>
      </c>
      <c r="F85" s="21" t="s">
        <v>281</v>
      </c>
      <c r="G85" s="21" t="s">
        <v>282</v>
      </c>
      <c r="H85" s="25"/>
      <c r="I85" s="26"/>
    </row>
    <row r="86" spans="1:9" s="3" customFormat="1" ht="93" customHeight="1">
      <c r="A86" s="21">
        <v>1</v>
      </c>
      <c r="B86" s="22" t="s">
        <v>119</v>
      </c>
      <c r="C86" s="23" t="s">
        <v>28</v>
      </c>
      <c r="D86" s="24">
        <v>70</v>
      </c>
      <c r="E86" s="31" t="s">
        <v>281</v>
      </c>
      <c r="F86" s="21" t="s">
        <v>281</v>
      </c>
      <c r="G86" s="21" t="s">
        <v>282</v>
      </c>
      <c r="H86" s="21" t="e">
        <f>D86*G86</f>
        <v>#VALUE!</v>
      </c>
      <c r="I86" s="22" t="s">
        <v>120</v>
      </c>
    </row>
    <row r="87" spans="1:9" s="3" customFormat="1" ht="93" customHeight="1">
      <c r="A87" s="21">
        <v>2</v>
      </c>
      <c r="B87" s="22" t="s">
        <v>121</v>
      </c>
      <c r="C87" s="23" t="s">
        <v>28</v>
      </c>
      <c r="D87" s="24">
        <v>32</v>
      </c>
      <c r="E87" s="31" t="s">
        <v>281</v>
      </c>
      <c r="F87" s="21" t="s">
        <v>281</v>
      </c>
      <c r="G87" s="21" t="s">
        <v>282</v>
      </c>
      <c r="H87" s="21" t="e">
        <f aca="true" t="shared" si="4" ref="H87:H114">D87*G87</f>
        <v>#VALUE!</v>
      </c>
      <c r="I87" s="22" t="s">
        <v>122</v>
      </c>
    </row>
    <row r="88" spans="1:9" s="3" customFormat="1" ht="93" customHeight="1">
      <c r="A88" s="21">
        <v>3</v>
      </c>
      <c r="B88" s="22" t="s">
        <v>123</v>
      </c>
      <c r="C88" s="23" t="s">
        <v>28</v>
      </c>
      <c r="D88" s="24">
        <v>16</v>
      </c>
      <c r="E88" s="31" t="s">
        <v>281</v>
      </c>
      <c r="F88" s="21" t="s">
        <v>281</v>
      </c>
      <c r="G88" s="21" t="s">
        <v>282</v>
      </c>
      <c r="H88" s="21" t="e">
        <f t="shared" si="4"/>
        <v>#VALUE!</v>
      </c>
      <c r="I88" s="22" t="s">
        <v>124</v>
      </c>
    </row>
    <row r="89" spans="1:9" s="3" customFormat="1" ht="93" customHeight="1">
      <c r="A89" s="21">
        <v>4</v>
      </c>
      <c r="B89" s="22" t="s">
        <v>125</v>
      </c>
      <c r="C89" s="23" t="s">
        <v>28</v>
      </c>
      <c r="D89" s="24">
        <v>78</v>
      </c>
      <c r="E89" s="31" t="s">
        <v>281</v>
      </c>
      <c r="F89" s="21" t="s">
        <v>281</v>
      </c>
      <c r="G89" s="21" t="s">
        <v>282</v>
      </c>
      <c r="H89" s="21" t="e">
        <f t="shared" si="4"/>
        <v>#VALUE!</v>
      </c>
      <c r="I89" s="22" t="s">
        <v>126</v>
      </c>
    </row>
    <row r="90" spans="1:9" s="3" customFormat="1" ht="94.5" customHeight="1">
      <c r="A90" s="21">
        <v>5</v>
      </c>
      <c r="B90" s="22" t="s">
        <v>127</v>
      </c>
      <c r="C90" s="23" t="s">
        <v>28</v>
      </c>
      <c r="D90" s="24">
        <v>42</v>
      </c>
      <c r="E90" s="31" t="s">
        <v>281</v>
      </c>
      <c r="F90" s="21" t="s">
        <v>281</v>
      </c>
      <c r="G90" s="21" t="s">
        <v>282</v>
      </c>
      <c r="H90" s="21" t="e">
        <f t="shared" si="4"/>
        <v>#VALUE!</v>
      </c>
      <c r="I90" s="22" t="s">
        <v>128</v>
      </c>
    </row>
    <row r="91" spans="1:9" s="3" customFormat="1" ht="79.5" customHeight="1">
      <c r="A91" s="21">
        <v>6</v>
      </c>
      <c r="B91" s="22" t="s">
        <v>129</v>
      </c>
      <c r="C91" s="23" t="s">
        <v>28</v>
      </c>
      <c r="D91" s="24">
        <v>29.51</v>
      </c>
      <c r="E91" s="31" t="s">
        <v>281</v>
      </c>
      <c r="F91" s="21" t="s">
        <v>281</v>
      </c>
      <c r="G91" s="21" t="s">
        <v>282</v>
      </c>
      <c r="H91" s="21" t="e">
        <f t="shared" si="4"/>
        <v>#VALUE!</v>
      </c>
      <c r="I91" s="22" t="s">
        <v>130</v>
      </c>
    </row>
    <row r="92" spans="1:9" s="3" customFormat="1" ht="81" customHeight="1">
      <c r="A92" s="21">
        <v>7</v>
      </c>
      <c r="B92" s="22" t="s">
        <v>131</v>
      </c>
      <c r="C92" s="23" t="s">
        <v>28</v>
      </c>
      <c r="D92" s="24">
        <v>12</v>
      </c>
      <c r="E92" s="31" t="s">
        <v>281</v>
      </c>
      <c r="F92" s="21" t="s">
        <v>281</v>
      </c>
      <c r="G92" s="21" t="s">
        <v>282</v>
      </c>
      <c r="H92" s="21" t="e">
        <f t="shared" si="4"/>
        <v>#VALUE!</v>
      </c>
      <c r="I92" s="22" t="s">
        <v>132</v>
      </c>
    </row>
    <row r="93" spans="1:9" s="3" customFormat="1" ht="69" customHeight="1">
      <c r="A93" s="21">
        <v>8</v>
      </c>
      <c r="B93" s="22" t="s">
        <v>133</v>
      </c>
      <c r="C93" s="23" t="s">
        <v>28</v>
      </c>
      <c r="D93" s="24">
        <v>34.98</v>
      </c>
      <c r="E93" s="31" t="s">
        <v>281</v>
      </c>
      <c r="F93" s="21" t="s">
        <v>281</v>
      </c>
      <c r="G93" s="21" t="s">
        <v>282</v>
      </c>
      <c r="H93" s="21" t="e">
        <f t="shared" si="4"/>
        <v>#VALUE!</v>
      </c>
      <c r="I93" s="22" t="s">
        <v>134</v>
      </c>
    </row>
    <row r="94" spans="1:9" s="3" customFormat="1" ht="66.75" customHeight="1">
      <c r="A94" s="21">
        <v>9</v>
      </c>
      <c r="B94" s="22" t="s">
        <v>135</v>
      </c>
      <c r="C94" s="23" t="s">
        <v>28</v>
      </c>
      <c r="D94" s="24">
        <v>6</v>
      </c>
      <c r="E94" s="31" t="s">
        <v>281</v>
      </c>
      <c r="F94" s="21" t="s">
        <v>281</v>
      </c>
      <c r="G94" s="21" t="s">
        <v>282</v>
      </c>
      <c r="H94" s="21" t="e">
        <f t="shared" si="4"/>
        <v>#VALUE!</v>
      </c>
      <c r="I94" s="22" t="s">
        <v>136</v>
      </c>
    </row>
    <row r="95" spans="1:9" s="3" customFormat="1" ht="54" customHeight="1">
      <c r="A95" s="21">
        <v>10</v>
      </c>
      <c r="B95" s="22" t="s">
        <v>137</v>
      </c>
      <c r="C95" s="23" t="s">
        <v>28</v>
      </c>
      <c r="D95" s="24">
        <v>83</v>
      </c>
      <c r="E95" s="31" t="s">
        <v>281</v>
      </c>
      <c r="F95" s="21" t="s">
        <v>281</v>
      </c>
      <c r="G95" s="21" t="s">
        <v>282</v>
      </c>
      <c r="H95" s="21" t="e">
        <f t="shared" si="4"/>
        <v>#VALUE!</v>
      </c>
      <c r="I95" s="22" t="s">
        <v>138</v>
      </c>
    </row>
    <row r="96" spans="1:9" s="3" customFormat="1" ht="54.75" customHeight="1">
      <c r="A96" s="21">
        <v>11</v>
      </c>
      <c r="B96" s="22" t="s">
        <v>139</v>
      </c>
      <c r="C96" s="23" t="s">
        <v>140</v>
      </c>
      <c r="D96" s="24">
        <v>2</v>
      </c>
      <c r="E96" s="31" t="s">
        <v>281</v>
      </c>
      <c r="F96" s="21" t="s">
        <v>281</v>
      </c>
      <c r="G96" s="21" t="s">
        <v>282</v>
      </c>
      <c r="H96" s="21" t="e">
        <f t="shared" si="4"/>
        <v>#VALUE!</v>
      </c>
      <c r="I96" s="22" t="s">
        <v>291</v>
      </c>
    </row>
    <row r="97" spans="1:9" s="3" customFormat="1" ht="54" customHeight="1">
      <c r="A97" s="21">
        <v>12</v>
      </c>
      <c r="B97" s="22" t="s">
        <v>141</v>
      </c>
      <c r="C97" s="23" t="s">
        <v>140</v>
      </c>
      <c r="D97" s="24">
        <v>2</v>
      </c>
      <c r="E97" s="31" t="s">
        <v>281</v>
      </c>
      <c r="F97" s="21" t="s">
        <v>281</v>
      </c>
      <c r="G97" s="21" t="s">
        <v>282</v>
      </c>
      <c r="H97" s="21" t="e">
        <f t="shared" si="4"/>
        <v>#VALUE!</v>
      </c>
      <c r="I97" s="22" t="s">
        <v>142</v>
      </c>
    </row>
    <row r="98" spans="1:9" s="3" customFormat="1" ht="54" customHeight="1">
      <c r="A98" s="21">
        <v>13</v>
      </c>
      <c r="B98" s="22" t="s">
        <v>143</v>
      </c>
      <c r="C98" s="23" t="s">
        <v>140</v>
      </c>
      <c r="D98" s="24">
        <v>1</v>
      </c>
      <c r="E98" s="31" t="s">
        <v>281</v>
      </c>
      <c r="F98" s="21" t="s">
        <v>281</v>
      </c>
      <c r="G98" s="21" t="s">
        <v>282</v>
      </c>
      <c r="H98" s="21" t="e">
        <f t="shared" si="4"/>
        <v>#VALUE!</v>
      </c>
      <c r="I98" s="22" t="s">
        <v>144</v>
      </c>
    </row>
    <row r="99" spans="1:9" s="3" customFormat="1" ht="55.5" customHeight="1">
      <c r="A99" s="21">
        <v>14</v>
      </c>
      <c r="B99" s="22" t="s">
        <v>145</v>
      </c>
      <c r="C99" s="23" t="s">
        <v>140</v>
      </c>
      <c r="D99" s="24">
        <v>2</v>
      </c>
      <c r="E99" s="31" t="s">
        <v>281</v>
      </c>
      <c r="F99" s="21" t="s">
        <v>281</v>
      </c>
      <c r="G99" s="21" t="s">
        <v>282</v>
      </c>
      <c r="H99" s="21" t="e">
        <f t="shared" si="4"/>
        <v>#VALUE!</v>
      </c>
      <c r="I99" s="22" t="s">
        <v>273</v>
      </c>
    </row>
    <row r="100" spans="1:9" s="3" customFormat="1" ht="54" customHeight="1">
      <c r="A100" s="21">
        <v>15</v>
      </c>
      <c r="B100" s="22" t="s">
        <v>146</v>
      </c>
      <c r="C100" s="23" t="s">
        <v>140</v>
      </c>
      <c r="D100" s="24">
        <v>1</v>
      </c>
      <c r="E100" s="31" t="s">
        <v>281</v>
      </c>
      <c r="F100" s="21" t="s">
        <v>281</v>
      </c>
      <c r="G100" s="21" t="s">
        <v>282</v>
      </c>
      <c r="H100" s="21" t="e">
        <f t="shared" si="4"/>
        <v>#VALUE!</v>
      </c>
      <c r="I100" s="22" t="s">
        <v>147</v>
      </c>
    </row>
    <row r="101" spans="1:9" s="3" customFormat="1" ht="55.5" customHeight="1">
      <c r="A101" s="21">
        <v>16</v>
      </c>
      <c r="B101" s="22" t="s">
        <v>148</v>
      </c>
      <c r="C101" s="23" t="s">
        <v>140</v>
      </c>
      <c r="D101" s="24">
        <v>1</v>
      </c>
      <c r="E101" s="31" t="s">
        <v>281</v>
      </c>
      <c r="F101" s="21" t="s">
        <v>281</v>
      </c>
      <c r="G101" s="21" t="s">
        <v>282</v>
      </c>
      <c r="H101" s="21" t="e">
        <f t="shared" si="4"/>
        <v>#VALUE!</v>
      </c>
      <c r="I101" s="22" t="s">
        <v>292</v>
      </c>
    </row>
    <row r="102" spans="1:9" s="3" customFormat="1" ht="52.5" customHeight="1">
      <c r="A102" s="21">
        <v>17</v>
      </c>
      <c r="B102" s="22" t="s">
        <v>149</v>
      </c>
      <c r="C102" s="23" t="s">
        <v>140</v>
      </c>
      <c r="D102" s="24">
        <v>1</v>
      </c>
      <c r="E102" s="31" t="s">
        <v>281</v>
      </c>
      <c r="F102" s="21" t="s">
        <v>281</v>
      </c>
      <c r="G102" s="21" t="s">
        <v>282</v>
      </c>
      <c r="H102" s="21" t="e">
        <f t="shared" si="4"/>
        <v>#VALUE!</v>
      </c>
      <c r="I102" s="22" t="s">
        <v>293</v>
      </c>
    </row>
    <row r="103" spans="1:9" s="3" customFormat="1" ht="40.5" customHeight="1">
      <c r="A103" s="21">
        <v>18</v>
      </c>
      <c r="B103" s="22" t="s">
        <v>150</v>
      </c>
      <c r="C103" s="23" t="s">
        <v>140</v>
      </c>
      <c r="D103" s="24">
        <v>4</v>
      </c>
      <c r="E103" s="31" t="s">
        <v>281</v>
      </c>
      <c r="F103" s="21" t="s">
        <v>281</v>
      </c>
      <c r="G103" s="21" t="s">
        <v>282</v>
      </c>
      <c r="H103" s="21" t="e">
        <f t="shared" si="4"/>
        <v>#VALUE!</v>
      </c>
      <c r="I103" s="22" t="s">
        <v>151</v>
      </c>
    </row>
    <row r="104" spans="1:9" s="3" customFormat="1" ht="27" customHeight="1">
      <c r="A104" s="21">
        <v>19</v>
      </c>
      <c r="B104" s="22" t="s">
        <v>150</v>
      </c>
      <c r="C104" s="23" t="s">
        <v>140</v>
      </c>
      <c r="D104" s="24">
        <v>4</v>
      </c>
      <c r="E104" s="31" t="s">
        <v>281</v>
      </c>
      <c r="F104" s="21" t="s">
        <v>281</v>
      </c>
      <c r="G104" s="21" t="s">
        <v>282</v>
      </c>
      <c r="H104" s="21" t="e">
        <f t="shared" si="4"/>
        <v>#VALUE!</v>
      </c>
      <c r="I104" s="22" t="s">
        <v>152</v>
      </c>
    </row>
    <row r="105" spans="1:9" s="3" customFormat="1" ht="30" customHeight="1">
      <c r="A105" s="21">
        <v>20</v>
      </c>
      <c r="B105" s="22" t="s">
        <v>153</v>
      </c>
      <c r="C105" s="23" t="s">
        <v>154</v>
      </c>
      <c r="D105" s="24">
        <v>1</v>
      </c>
      <c r="E105" s="31" t="s">
        <v>281</v>
      </c>
      <c r="F105" s="21" t="s">
        <v>281</v>
      </c>
      <c r="G105" s="21" t="s">
        <v>282</v>
      </c>
      <c r="H105" s="21" t="e">
        <f t="shared" si="4"/>
        <v>#VALUE!</v>
      </c>
      <c r="I105" s="22" t="s">
        <v>155</v>
      </c>
    </row>
    <row r="106" spans="1:9" s="3" customFormat="1" ht="22.5" customHeight="1">
      <c r="A106" s="21">
        <v>21</v>
      </c>
      <c r="B106" s="22" t="s">
        <v>156</v>
      </c>
      <c r="C106" s="23" t="s">
        <v>157</v>
      </c>
      <c r="D106" s="24">
        <v>6</v>
      </c>
      <c r="E106" s="31" t="s">
        <v>281</v>
      </c>
      <c r="F106" s="21" t="s">
        <v>281</v>
      </c>
      <c r="G106" s="21" t="s">
        <v>282</v>
      </c>
      <c r="H106" s="21" t="e">
        <f t="shared" si="4"/>
        <v>#VALUE!</v>
      </c>
      <c r="I106" s="22" t="s">
        <v>158</v>
      </c>
    </row>
    <row r="107" spans="1:9" s="3" customFormat="1" ht="41.25" customHeight="1">
      <c r="A107" s="21">
        <v>22</v>
      </c>
      <c r="B107" s="22" t="s">
        <v>150</v>
      </c>
      <c r="C107" s="23" t="s">
        <v>140</v>
      </c>
      <c r="D107" s="24">
        <v>11</v>
      </c>
      <c r="E107" s="31" t="s">
        <v>281</v>
      </c>
      <c r="F107" s="21" t="s">
        <v>281</v>
      </c>
      <c r="G107" s="21" t="s">
        <v>282</v>
      </c>
      <c r="H107" s="21" t="e">
        <f t="shared" si="4"/>
        <v>#VALUE!</v>
      </c>
      <c r="I107" s="22" t="s">
        <v>159</v>
      </c>
    </row>
    <row r="108" spans="1:9" s="3" customFormat="1" ht="28.5" customHeight="1">
      <c r="A108" s="21">
        <v>23</v>
      </c>
      <c r="B108" s="22" t="s">
        <v>160</v>
      </c>
      <c r="C108" s="23" t="s">
        <v>161</v>
      </c>
      <c r="D108" s="24">
        <v>4</v>
      </c>
      <c r="E108" s="31" t="s">
        <v>281</v>
      </c>
      <c r="F108" s="21" t="s">
        <v>281</v>
      </c>
      <c r="G108" s="21" t="s">
        <v>282</v>
      </c>
      <c r="H108" s="21" t="e">
        <f t="shared" si="4"/>
        <v>#VALUE!</v>
      </c>
      <c r="I108" s="22" t="s">
        <v>162</v>
      </c>
    </row>
    <row r="109" spans="1:9" s="3" customFormat="1" ht="52.5" customHeight="1">
      <c r="A109" s="21">
        <v>24</v>
      </c>
      <c r="B109" s="22" t="s">
        <v>163</v>
      </c>
      <c r="C109" s="23" t="s">
        <v>140</v>
      </c>
      <c r="D109" s="24">
        <v>30</v>
      </c>
      <c r="E109" s="31" t="s">
        <v>281</v>
      </c>
      <c r="F109" s="21" t="s">
        <v>281</v>
      </c>
      <c r="G109" s="21" t="s">
        <v>282</v>
      </c>
      <c r="H109" s="21" t="e">
        <f t="shared" si="4"/>
        <v>#VALUE!</v>
      </c>
      <c r="I109" s="22" t="s">
        <v>164</v>
      </c>
    </row>
    <row r="110" spans="1:9" s="3" customFormat="1" ht="40.5" customHeight="1">
      <c r="A110" s="21">
        <v>25</v>
      </c>
      <c r="B110" s="22" t="s">
        <v>150</v>
      </c>
      <c r="C110" s="23" t="s">
        <v>140</v>
      </c>
      <c r="D110" s="24">
        <v>6</v>
      </c>
      <c r="E110" s="31" t="s">
        <v>281</v>
      </c>
      <c r="F110" s="21" t="s">
        <v>281</v>
      </c>
      <c r="G110" s="21" t="s">
        <v>282</v>
      </c>
      <c r="H110" s="21" t="e">
        <f t="shared" si="4"/>
        <v>#VALUE!</v>
      </c>
      <c r="I110" s="22" t="s">
        <v>165</v>
      </c>
    </row>
    <row r="111" spans="1:9" s="3" customFormat="1" ht="27" customHeight="1">
      <c r="A111" s="21">
        <v>26</v>
      </c>
      <c r="B111" s="22" t="s">
        <v>166</v>
      </c>
      <c r="C111" s="23" t="s">
        <v>140</v>
      </c>
      <c r="D111" s="24">
        <v>2</v>
      </c>
      <c r="E111" s="31" t="s">
        <v>281</v>
      </c>
      <c r="F111" s="21" t="s">
        <v>281</v>
      </c>
      <c r="G111" s="21" t="s">
        <v>282</v>
      </c>
      <c r="H111" s="21" t="e">
        <f t="shared" si="4"/>
        <v>#VALUE!</v>
      </c>
      <c r="I111" s="22" t="s">
        <v>167</v>
      </c>
    </row>
    <row r="112" spans="1:9" s="3" customFormat="1" ht="27" customHeight="1">
      <c r="A112" s="21">
        <v>27</v>
      </c>
      <c r="B112" s="22" t="s">
        <v>168</v>
      </c>
      <c r="C112" s="23" t="s">
        <v>140</v>
      </c>
      <c r="D112" s="24">
        <v>2</v>
      </c>
      <c r="E112" s="31" t="s">
        <v>281</v>
      </c>
      <c r="F112" s="21" t="s">
        <v>281</v>
      </c>
      <c r="G112" s="21" t="s">
        <v>282</v>
      </c>
      <c r="H112" s="21" t="e">
        <f t="shared" si="4"/>
        <v>#VALUE!</v>
      </c>
      <c r="I112" s="22" t="s">
        <v>169</v>
      </c>
    </row>
    <row r="113" spans="1:9" s="3" customFormat="1" ht="27" customHeight="1">
      <c r="A113" s="21">
        <v>28</v>
      </c>
      <c r="B113" s="22" t="s">
        <v>168</v>
      </c>
      <c r="C113" s="23" t="s">
        <v>140</v>
      </c>
      <c r="D113" s="24">
        <v>1</v>
      </c>
      <c r="E113" s="31" t="s">
        <v>281</v>
      </c>
      <c r="F113" s="21" t="s">
        <v>281</v>
      </c>
      <c r="G113" s="21" t="s">
        <v>282</v>
      </c>
      <c r="H113" s="21" t="e">
        <f t="shared" si="4"/>
        <v>#VALUE!</v>
      </c>
      <c r="I113" s="22" t="s">
        <v>170</v>
      </c>
    </row>
    <row r="114" spans="1:9" s="3" customFormat="1" ht="30" customHeight="1">
      <c r="A114" s="21">
        <v>29</v>
      </c>
      <c r="B114" s="22" t="s">
        <v>171</v>
      </c>
      <c r="C114" s="23" t="s">
        <v>172</v>
      </c>
      <c r="D114" s="24">
        <v>78.45</v>
      </c>
      <c r="E114" s="31" t="s">
        <v>281</v>
      </c>
      <c r="F114" s="21" t="s">
        <v>281</v>
      </c>
      <c r="G114" s="21" t="s">
        <v>282</v>
      </c>
      <c r="H114" s="21" t="e">
        <f t="shared" si="4"/>
        <v>#VALUE!</v>
      </c>
      <c r="I114" s="22" t="s">
        <v>173</v>
      </c>
    </row>
    <row r="115" spans="1:9" s="3" customFormat="1" ht="22.5" customHeight="1">
      <c r="A115" s="25"/>
      <c r="B115" s="25" t="s">
        <v>29</v>
      </c>
      <c r="C115" s="25"/>
      <c r="D115" s="25"/>
      <c r="E115" s="31" t="s">
        <v>281</v>
      </c>
      <c r="F115" s="21" t="s">
        <v>281</v>
      </c>
      <c r="G115" s="21" t="s">
        <v>282</v>
      </c>
      <c r="H115" s="25" t="e">
        <f>SUM(H86:H114)</f>
        <v>#VALUE!</v>
      </c>
      <c r="I115" s="26"/>
    </row>
    <row r="116" spans="1:9" s="3" customFormat="1" ht="22.5" customHeight="1">
      <c r="A116" s="33" t="s">
        <v>174</v>
      </c>
      <c r="B116" s="29" t="s">
        <v>39</v>
      </c>
      <c r="C116" s="25"/>
      <c r="D116" s="25"/>
      <c r="E116" s="31" t="s">
        <v>281</v>
      </c>
      <c r="F116" s="21" t="s">
        <v>281</v>
      </c>
      <c r="G116" s="21" t="s">
        <v>282</v>
      </c>
      <c r="H116" s="25"/>
      <c r="I116" s="26"/>
    </row>
    <row r="117" spans="1:9" s="3" customFormat="1" ht="28.5" customHeight="1">
      <c r="A117" s="33">
        <v>1</v>
      </c>
      <c r="B117" s="22" t="s">
        <v>175</v>
      </c>
      <c r="C117" s="23" t="s">
        <v>17</v>
      </c>
      <c r="D117" s="24">
        <v>13</v>
      </c>
      <c r="E117" s="31" t="s">
        <v>281</v>
      </c>
      <c r="F117" s="21" t="s">
        <v>281</v>
      </c>
      <c r="G117" s="21" t="s">
        <v>282</v>
      </c>
      <c r="H117" s="21" t="e">
        <f aca="true" t="shared" si="5" ref="H117:H125">D117*G117</f>
        <v>#VALUE!</v>
      </c>
      <c r="I117" s="22" t="s">
        <v>176</v>
      </c>
    </row>
    <row r="118" spans="1:9" s="3" customFormat="1" ht="22.5" customHeight="1">
      <c r="A118" s="33">
        <v>2</v>
      </c>
      <c r="B118" s="22" t="s">
        <v>177</v>
      </c>
      <c r="C118" s="23" t="s">
        <v>54</v>
      </c>
      <c r="D118" s="24">
        <v>23</v>
      </c>
      <c r="E118" s="31" t="s">
        <v>281</v>
      </c>
      <c r="F118" s="21" t="s">
        <v>281</v>
      </c>
      <c r="G118" s="21" t="s">
        <v>282</v>
      </c>
      <c r="H118" s="21" t="e">
        <f t="shared" si="5"/>
        <v>#VALUE!</v>
      </c>
      <c r="I118" s="22" t="s">
        <v>178</v>
      </c>
    </row>
    <row r="119" spans="1:9" s="3" customFormat="1" ht="22.5" customHeight="1">
      <c r="A119" s="33">
        <v>3</v>
      </c>
      <c r="B119" s="22" t="s">
        <v>179</v>
      </c>
      <c r="C119" s="23" t="s">
        <v>110</v>
      </c>
      <c r="D119" s="24">
        <v>1</v>
      </c>
      <c r="E119" s="31" t="s">
        <v>281</v>
      </c>
      <c r="F119" s="21" t="s">
        <v>281</v>
      </c>
      <c r="G119" s="21" t="s">
        <v>282</v>
      </c>
      <c r="H119" s="21" t="e">
        <f t="shared" si="5"/>
        <v>#VALUE!</v>
      </c>
      <c r="I119" s="22" t="s">
        <v>271</v>
      </c>
    </row>
    <row r="120" spans="1:9" ht="22.5" customHeight="1">
      <c r="A120" s="21">
        <v>4</v>
      </c>
      <c r="B120" s="22" t="s">
        <v>180</v>
      </c>
      <c r="C120" s="23" t="s">
        <v>181</v>
      </c>
      <c r="D120" s="24">
        <v>3.525</v>
      </c>
      <c r="E120" s="31" t="s">
        <v>281</v>
      </c>
      <c r="F120" s="21" t="s">
        <v>281</v>
      </c>
      <c r="G120" s="21" t="s">
        <v>282</v>
      </c>
      <c r="H120" s="21" t="e">
        <f t="shared" si="5"/>
        <v>#VALUE!</v>
      </c>
      <c r="I120" s="22" t="s">
        <v>182</v>
      </c>
    </row>
    <row r="121" spans="1:9" ht="27.75" customHeight="1">
      <c r="A121" s="21">
        <v>5</v>
      </c>
      <c r="B121" s="22" t="s">
        <v>183</v>
      </c>
      <c r="C121" s="23" t="s">
        <v>181</v>
      </c>
      <c r="D121" s="24">
        <v>1.7</v>
      </c>
      <c r="E121" s="31" t="s">
        <v>281</v>
      </c>
      <c r="F121" s="21" t="s">
        <v>281</v>
      </c>
      <c r="G121" s="21" t="s">
        <v>282</v>
      </c>
      <c r="H121" s="21" t="e">
        <f t="shared" si="5"/>
        <v>#VALUE!</v>
      </c>
      <c r="I121" s="22" t="s">
        <v>184</v>
      </c>
    </row>
    <row r="122" spans="1:9" ht="28.5" customHeight="1">
      <c r="A122" s="21">
        <v>6</v>
      </c>
      <c r="B122" s="22" t="s">
        <v>185</v>
      </c>
      <c r="C122" s="23" t="s">
        <v>181</v>
      </c>
      <c r="D122" s="24">
        <v>2.219</v>
      </c>
      <c r="E122" s="31" t="s">
        <v>281</v>
      </c>
      <c r="F122" s="21" t="s">
        <v>281</v>
      </c>
      <c r="G122" s="21" t="s">
        <v>282</v>
      </c>
      <c r="H122" s="21" t="e">
        <f t="shared" si="5"/>
        <v>#VALUE!</v>
      </c>
      <c r="I122" s="22" t="s">
        <v>186</v>
      </c>
    </row>
    <row r="123" spans="1:9" ht="42.75" customHeight="1">
      <c r="A123" s="21">
        <v>7</v>
      </c>
      <c r="B123" s="22" t="s">
        <v>187</v>
      </c>
      <c r="C123" s="23" t="s">
        <v>181</v>
      </c>
      <c r="D123" s="24">
        <v>2.051</v>
      </c>
      <c r="E123" s="31" t="s">
        <v>281</v>
      </c>
      <c r="F123" s="21" t="s">
        <v>281</v>
      </c>
      <c r="G123" s="21" t="s">
        <v>282</v>
      </c>
      <c r="H123" s="21" t="e">
        <f t="shared" si="5"/>
        <v>#VALUE!</v>
      </c>
      <c r="I123" s="22" t="s">
        <v>188</v>
      </c>
    </row>
    <row r="124" spans="1:9" ht="22.5" customHeight="1">
      <c r="A124" s="21">
        <v>8</v>
      </c>
      <c r="B124" s="22" t="s">
        <v>189</v>
      </c>
      <c r="C124" s="23" t="s">
        <v>17</v>
      </c>
      <c r="D124" s="24">
        <v>362.34</v>
      </c>
      <c r="E124" s="31" t="s">
        <v>281</v>
      </c>
      <c r="F124" s="21" t="s">
        <v>281</v>
      </c>
      <c r="G124" s="21" t="s">
        <v>282</v>
      </c>
      <c r="H124" s="21" t="e">
        <f t="shared" si="5"/>
        <v>#VALUE!</v>
      </c>
      <c r="I124" s="22" t="s">
        <v>190</v>
      </c>
    </row>
    <row r="125" spans="1:9" ht="22.5" customHeight="1">
      <c r="A125" s="21">
        <v>9</v>
      </c>
      <c r="B125" s="22" t="s">
        <v>191</v>
      </c>
      <c r="C125" s="23" t="s">
        <v>17</v>
      </c>
      <c r="D125" s="24">
        <v>362.34</v>
      </c>
      <c r="E125" s="31" t="s">
        <v>281</v>
      </c>
      <c r="F125" s="21" t="s">
        <v>281</v>
      </c>
      <c r="G125" s="21" t="s">
        <v>282</v>
      </c>
      <c r="H125" s="21" t="e">
        <f t="shared" si="5"/>
        <v>#VALUE!</v>
      </c>
      <c r="I125" s="22" t="s">
        <v>192</v>
      </c>
    </row>
    <row r="126" spans="1:9" ht="22.5" customHeight="1">
      <c r="A126" s="21"/>
      <c r="B126" s="29" t="s">
        <v>193</v>
      </c>
      <c r="C126" s="21"/>
      <c r="D126" s="21"/>
      <c r="E126" s="31" t="s">
        <v>281</v>
      </c>
      <c r="F126" s="21" t="s">
        <v>281</v>
      </c>
      <c r="G126" s="21" t="s">
        <v>282</v>
      </c>
      <c r="H126" s="21"/>
      <c r="I126" s="35"/>
    </row>
    <row r="127" spans="1:9" ht="29.25" customHeight="1">
      <c r="A127" s="21">
        <v>10</v>
      </c>
      <c r="B127" s="22" t="s">
        <v>185</v>
      </c>
      <c r="C127" s="23" t="s">
        <v>181</v>
      </c>
      <c r="D127" s="24">
        <v>7.212</v>
      </c>
      <c r="E127" s="31" t="s">
        <v>281</v>
      </c>
      <c r="F127" s="21" t="s">
        <v>281</v>
      </c>
      <c r="G127" s="21" t="s">
        <v>282</v>
      </c>
      <c r="H127" s="21" t="e">
        <f aca="true" t="shared" si="6" ref="H127:H132">D127*G127</f>
        <v>#VALUE!</v>
      </c>
      <c r="I127" s="22" t="s">
        <v>194</v>
      </c>
    </row>
    <row r="128" spans="1:9" ht="28.5" customHeight="1">
      <c r="A128" s="21">
        <v>11</v>
      </c>
      <c r="B128" s="22" t="s">
        <v>195</v>
      </c>
      <c r="C128" s="23" t="s">
        <v>181</v>
      </c>
      <c r="D128" s="24">
        <v>0.01</v>
      </c>
      <c r="E128" s="31" t="s">
        <v>281</v>
      </c>
      <c r="F128" s="21" t="s">
        <v>281</v>
      </c>
      <c r="G128" s="21" t="s">
        <v>282</v>
      </c>
      <c r="H128" s="21" t="e">
        <f t="shared" si="6"/>
        <v>#VALUE!</v>
      </c>
      <c r="I128" s="22" t="s">
        <v>196</v>
      </c>
    </row>
    <row r="129" spans="1:9" ht="30.75" customHeight="1">
      <c r="A129" s="21">
        <v>12</v>
      </c>
      <c r="B129" s="22" t="s">
        <v>197</v>
      </c>
      <c r="C129" s="23" t="s">
        <v>17</v>
      </c>
      <c r="D129" s="24">
        <v>457.46</v>
      </c>
      <c r="E129" s="31" t="s">
        <v>281</v>
      </c>
      <c r="F129" s="21" t="s">
        <v>281</v>
      </c>
      <c r="G129" s="21" t="s">
        <v>282</v>
      </c>
      <c r="H129" s="21" t="e">
        <f t="shared" si="6"/>
        <v>#VALUE!</v>
      </c>
      <c r="I129" s="22" t="s">
        <v>198</v>
      </c>
    </row>
    <row r="130" spans="1:9" ht="22.5" customHeight="1">
      <c r="A130" s="21">
        <v>13</v>
      </c>
      <c r="B130" s="22" t="s">
        <v>199</v>
      </c>
      <c r="C130" s="23" t="s">
        <v>34</v>
      </c>
      <c r="D130" s="24">
        <v>51.46</v>
      </c>
      <c r="E130" s="31" t="s">
        <v>281</v>
      </c>
      <c r="F130" s="21" t="s">
        <v>281</v>
      </c>
      <c r="G130" s="21" t="s">
        <v>282</v>
      </c>
      <c r="H130" s="21" t="e">
        <f t="shared" si="6"/>
        <v>#VALUE!</v>
      </c>
      <c r="I130" s="22" t="s">
        <v>200</v>
      </c>
    </row>
    <row r="131" spans="1:9" ht="27" customHeight="1">
      <c r="A131" s="21">
        <v>14</v>
      </c>
      <c r="B131" s="22" t="s">
        <v>201</v>
      </c>
      <c r="C131" s="23" t="s">
        <v>181</v>
      </c>
      <c r="D131" s="24">
        <v>3.95</v>
      </c>
      <c r="E131" s="31" t="s">
        <v>281</v>
      </c>
      <c r="F131" s="21" t="s">
        <v>281</v>
      </c>
      <c r="G131" s="21" t="s">
        <v>282</v>
      </c>
      <c r="H131" s="21" t="e">
        <f t="shared" si="6"/>
        <v>#VALUE!</v>
      </c>
      <c r="I131" s="22" t="s">
        <v>202</v>
      </c>
    </row>
    <row r="132" spans="1:9" ht="22.5" customHeight="1">
      <c r="A132" s="21">
        <v>15</v>
      </c>
      <c r="B132" s="22" t="s">
        <v>183</v>
      </c>
      <c r="C132" s="23" t="s">
        <v>181</v>
      </c>
      <c r="D132" s="24">
        <v>0.349</v>
      </c>
      <c r="E132" s="31" t="s">
        <v>281</v>
      </c>
      <c r="F132" s="21" t="s">
        <v>281</v>
      </c>
      <c r="G132" s="21" t="s">
        <v>282</v>
      </c>
      <c r="H132" s="21" t="e">
        <f t="shared" si="6"/>
        <v>#VALUE!</v>
      </c>
      <c r="I132" s="22" t="s">
        <v>203</v>
      </c>
    </row>
    <row r="133" spans="1:9" s="3" customFormat="1" ht="22.5" customHeight="1">
      <c r="A133" s="25"/>
      <c r="B133" s="25" t="s">
        <v>29</v>
      </c>
      <c r="C133" s="25"/>
      <c r="D133" s="25"/>
      <c r="E133" s="31" t="s">
        <v>281</v>
      </c>
      <c r="F133" s="21" t="s">
        <v>281</v>
      </c>
      <c r="G133" s="21" t="s">
        <v>282</v>
      </c>
      <c r="H133" s="25" t="e">
        <f>SUM(H117:H132)</f>
        <v>#VALUE!</v>
      </c>
      <c r="I133" s="26"/>
    </row>
    <row r="134" spans="1:9" s="3" customFormat="1" ht="22.5" customHeight="1">
      <c r="A134" s="33" t="s">
        <v>204</v>
      </c>
      <c r="B134" s="29" t="s">
        <v>205</v>
      </c>
      <c r="C134" s="25"/>
      <c r="D134" s="25"/>
      <c r="E134" s="31" t="s">
        <v>281</v>
      </c>
      <c r="F134" s="21" t="s">
        <v>281</v>
      </c>
      <c r="G134" s="21" t="s">
        <v>282</v>
      </c>
      <c r="H134" s="25"/>
      <c r="I134" s="35"/>
    </row>
    <row r="135" spans="1:9" s="3" customFormat="1" ht="28.5" customHeight="1">
      <c r="A135" s="36">
        <v>1</v>
      </c>
      <c r="B135" s="22" t="s">
        <v>206</v>
      </c>
      <c r="C135" s="23" t="s">
        <v>154</v>
      </c>
      <c r="D135" s="24">
        <v>1</v>
      </c>
      <c r="E135" s="31" t="s">
        <v>281</v>
      </c>
      <c r="F135" s="21" t="s">
        <v>281</v>
      </c>
      <c r="G135" s="21" t="s">
        <v>282</v>
      </c>
      <c r="H135" s="37" t="e">
        <f>D135*G135</f>
        <v>#VALUE!</v>
      </c>
      <c r="I135" s="22" t="s">
        <v>207</v>
      </c>
    </row>
    <row r="136" spans="1:9" s="3" customFormat="1" ht="27.75" customHeight="1">
      <c r="A136" s="36">
        <v>2</v>
      </c>
      <c r="B136" s="22" t="s">
        <v>206</v>
      </c>
      <c r="C136" s="23" t="s">
        <v>154</v>
      </c>
      <c r="D136" s="24">
        <v>1</v>
      </c>
      <c r="E136" s="31" t="s">
        <v>281</v>
      </c>
      <c r="F136" s="21" t="s">
        <v>281</v>
      </c>
      <c r="G136" s="21" t="s">
        <v>282</v>
      </c>
      <c r="H136" s="37" t="e">
        <f aca="true" t="shared" si="7" ref="H136:H155">D136*G136</f>
        <v>#VALUE!</v>
      </c>
      <c r="I136" s="22" t="s">
        <v>208</v>
      </c>
    </row>
    <row r="137" spans="1:9" s="3" customFormat="1" ht="27.75" customHeight="1">
      <c r="A137" s="36">
        <v>3</v>
      </c>
      <c r="B137" s="22" t="s">
        <v>206</v>
      </c>
      <c r="C137" s="23" t="s">
        <v>154</v>
      </c>
      <c r="D137" s="24">
        <v>1</v>
      </c>
      <c r="E137" s="31" t="s">
        <v>281</v>
      </c>
      <c r="F137" s="21" t="s">
        <v>281</v>
      </c>
      <c r="G137" s="21" t="s">
        <v>282</v>
      </c>
      <c r="H137" s="37" t="e">
        <f t="shared" si="7"/>
        <v>#VALUE!</v>
      </c>
      <c r="I137" s="22" t="s">
        <v>209</v>
      </c>
    </row>
    <row r="138" spans="1:9" s="3" customFormat="1" ht="27.75" customHeight="1">
      <c r="A138" s="36">
        <v>4</v>
      </c>
      <c r="B138" s="22" t="s">
        <v>206</v>
      </c>
      <c r="C138" s="23" t="s">
        <v>154</v>
      </c>
      <c r="D138" s="24">
        <v>1</v>
      </c>
      <c r="E138" s="31" t="s">
        <v>281</v>
      </c>
      <c r="F138" s="21" t="s">
        <v>281</v>
      </c>
      <c r="G138" s="21" t="s">
        <v>282</v>
      </c>
      <c r="H138" s="37" t="e">
        <f t="shared" si="7"/>
        <v>#VALUE!</v>
      </c>
      <c r="I138" s="22" t="s">
        <v>210</v>
      </c>
    </row>
    <row r="139" spans="1:9" s="3" customFormat="1" ht="30" customHeight="1">
      <c r="A139" s="36">
        <v>5</v>
      </c>
      <c r="B139" s="22" t="s">
        <v>206</v>
      </c>
      <c r="C139" s="23" t="s">
        <v>154</v>
      </c>
      <c r="D139" s="24">
        <v>1</v>
      </c>
      <c r="E139" s="31" t="s">
        <v>281</v>
      </c>
      <c r="F139" s="21" t="s">
        <v>281</v>
      </c>
      <c r="G139" s="21" t="s">
        <v>282</v>
      </c>
      <c r="H139" s="37" t="e">
        <f t="shared" si="7"/>
        <v>#VALUE!</v>
      </c>
      <c r="I139" s="22" t="s">
        <v>211</v>
      </c>
    </row>
    <row r="140" spans="1:9" s="3" customFormat="1" ht="30.75" customHeight="1">
      <c r="A140" s="36">
        <v>6</v>
      </c>
      <c r="B140" s="22" t="s">
        <v>212</v>
      </c>
      <c r="C140" s="23" t="s">
        <v>140</v>
      </c>
      <c r="D140" s="24">
        <v>1</v>
      </c>
      <c r="E140" s="31" t="s">
        <v>281</v>
      </c>
      <c r="F140" s="21" t="s">
        <v>281</v>
      </c>
      <c r="G140" s="21" t="s">
        <v>282</v>
      </c>
      <c r="H140" s="37" t="e">
        <f t="shared" si="7"/>
        <v>#VALUE!</v>
      </c>
      <c r="I140" s="22" t="s">
        <v>213</v>
      </c>
    </row>
    <row r="141" spans="1:9" s="3" customFormat="1" ht="30" customHeight="1">
      <c r="A141" s="36">
        <v>7</v>
      </c>
      <c r="B141" s="22" t="s">
        <v>214</v>
      </c>
      <c r="C141" s="23" t="s">
        <v>154</v>
      </c>
      <c r="D141" s="24">
        <v>12</v>
      </c>
      <c r="E141" s="31" t="s">
        <v>281</v>
      </c>
      <c r="F141" s="21" t="s">
        <v>281</v>
      </c>
      <c r="G141" s="21" t="s">
        <v>282</v>
      </c>
      <c r="H141" s="37" t="e">
        <f t="shared" si="7"/>
        <v>#VALUE!</v>
      </c>
      <c r="I141" s="22" t="s">
        <v>215</v>
      </c>
    </row>
    <row r="142" spans="1:9" s="3" customFormat="1" ht="30" customHeight="1">
      <c r="A142" s="36">
        <v>8</v>
      </c>
      <c r="B142" s="22" t="s">
        <v>216</v>
      </c>
      <c r="C142" s="23" t="s">
        <v>140</v>
      </c>
      <c r="D142" s="24">
        <v>5</v>
      </c>
      <c r="E142" s="31" t="s">
        <v>281</v>
      </c>
      <c r="F142" s="21" t="s">
        <v>281</v>
      </c>
      <c r="G142" s="21" t="s">
        <v>282</v>
      </c>
      <c r="H142" s="37" t="e">
        <f t="shared" si="7"/>
        <v>#VALUE!</v>
      </c>
      <c r="I142" s="22" t="s">
        <v>217</v>
      </c>
    </row>
    <row r="143" spans="1:9" s="3" customFormat="1" ht="30" customHeight="1">
      <c r="A143" s="36">
        <v>9</v>
      </c>
      <c r="B143" s="22" t="s">
        <v>216</v>
      </c>
      <c r="C143" s="23" t="s">
        <v>140</v>
      </c>
      <c r="D143" s="24">
        <v>6</v>
      </c>
      <c r="E143" s="31" t="s">
        <v>281</v>
      </c>
      <c r="F143" s="21" t="s">
        <v>281</v>
      </c>
      <c r="G143" s="21" t="s">
        <v>282</v>
      </c>
      <c r="H143" s="37" t="e">
        <f t="shared" si="7"/>
        <v>#VALUE!</v>
      </c>
      <c r="I143" s="22" t="s">
        <v>218</v>
      </c>
    </row>
    <row r="144" spans="1:9" s="3" customFormat="1" ht="30" customHeight="1">
      <c r="A144" s="36">
        <v>10</v>
      </c>
      <c r="B144" s="22" t="s">
        <v>219</v>
      </c>
      <c r="C144" s="23" t="s">
        <v>140</v>
      </c>
      <c r="D144" s="24">
        <v>80</v>
      </c>
      <c r="E144" s="31" t="s">
        <v>281</v>
      </c>
      <c r="F144" s="21" t="s">
        <v>281</v>
      </c>
      <c r="G144" s="21" t="s">
        <v>282</v>
      </c>
      <c r="H144" s="37" t="e">
        <f t="shared" si="7"/>
        <v>#VALUE!</v>
      </c>
      <c r="I144" s="22" t="s">
        <v>220</v>
      </c>
    </row>
    <row r="145" spans="1:9" s="3" customFormat="1" ht="30" customHeight="1">
      <c r="A145" s="36">
        <v>11</v>
      </c>
      <c r="B145" s="22" t="s">
        <v>221</v>
      </c>
      <c r="C145" s="23" t="s">
        <v>28</v>
      </c>
      <c r="D145" s="24">
        <v>18.07</v>
      </c>
      <c r="E145" s="31" t="s">
        <v>281</v>
      </c>
      <c r="F145" s="21" t="s">
        <v>281</v>
      </c>
      <c r="G145" s="21" t="s">
        <v>282</v>
      </c>
      <c r="H145" s="37" t="e">
        <f t="shared" si="7"/>
        <v>#VALUE!</v>
      </c>
      <c r="I145" s="22" t="s">
        <v>222</v>
      </c>
    </row>
    <row r="146" spans="1:9" s="3" customFormat="1" ht="30" customHeight="1">
      <c r="A146" s="36">
        <v>12</v>
      </c>
      <c r="B146" s="22" t="s">
        <v>221</v>
      </c>
      <c r="C146" s="23" t="s">
        <v>28</v>
      </c>
      <c r="D146" s="24">
        <v>35</v>
      </c>
      <c r="E146" s="31" t="s">
        <v>281</v>
      </c>
      <c r="F146" s="21" t="s">
        <v>281</v>
      </c>
      <c r="G146" s="21" t="s">
        <v>282</v>
      </c>
      <c r="H146" s="37" t="e">
        <f t="shared" si="7"/>
        <v>#VALUE!</v>
      </c>
      <c r="I146" s="22" t="s">
        <v>223</v>
      </c>
    </row>
    <row r="147" spans="1:9" s="3" customFormat="1" ht="30" customHeight="1">
      <c r="A147" s="36">
        <v>13</v>
      </c>
      <c r="B147" s="22" t="s">
        <v>224</v>
      </c>
      <c r="C147" s="23" t="s">
        <v>140</v>
      </c>
      <c r="D147" s="24">
        <v>1</v>
      </c>
      <c r="E147" s="31" t="s">
        <v>281</v>
      </c>
      <c r="F147" s="21" t="s">
        <v>281</v>
      </c>
      <c r="G147" s="21" t="s">
        <v>282</v>
      </c>
      <c r="H147" s="37" t="e">
        <f t="shared" si="7"/>
        <v>#VALUE!</v>
      </c>
      <c r="I147" s="22" t="s">
        <v>225</v>
      </c>
    </row>
    <row r="148" spans="1:9" s="3" customFormat="1" ht="45" customHeight="1">
      <c r="A148" s="36">
        <v>14</v>
      </c>
      <c r="B148" s="22" t="s">
        <v>226</v>
      </c>
      <c r="C148" s="23" t="s">
        <v>28</v>
      </c>
      <c r="D148" s="24">
        <v>651.77</v>
      </c>
      <c r="E148" s="31" t="s">
        <v>281</v>
      </c>
      <c r="F148" s="21" t="s">
        <v>281</v>
      </c>
      <c r="G148" s="21" t="s">
        <v>282</v>
      </c>
      <c r="H148" s="37" t="e">
        <f t="shared" si="7"/>
        <v>#VALUE!</v>
      </c>
      <c r="I148" s="22" t="s">
        <v>227</v>
      </c>
    </row>
    <row r="149" spans="1:9" s="3" customFormat="1" ht="30" customHeight="1">
      <c r="A149" s="36">
        <v>15</v>
      </c>
      <c r="B149" s="22" t="s">
        <v>228</v>
      </c>
      <c r="C149" s="23" t="s">
        <v>54</v>
      </c>
      <c r="D149" s="24">
        <v>400</v>
      </c>
      <c r="E149" s="31" t="s">
        <v>281</v>
      </c>
      <c r="F149" s="21" t="s">
        <v>281</v>
      </c>
      <c r="G149" s="21" t="s">
        <v>282</v>
      </c>
      <c r="H149" s="37">
        <v>6800</v>
      </c>
      <c r="I149" s="22" t="s">
        <v>229</v>
      </c>
    </row>
    <row r="150" spans="1:9" s="5" customFormat="1" ht="30" customHeight="1">
      <c r="A150" s="36">
        <v>16</v>
      </c>
      <c r="B150" s="38" t="s">
        <v>228</v>
      </c>
      <c r="C150" s="39" t="s">
        <v>28</v>
      </c>
      <c r="D150" s="40">
        <v>1814.12</v>
      </c>
      <c r="E150" s="31" t="s">
        <v>281</v>
      </c>
      <c r="F150" s="21" t="s">
        <v>281</v>
      </c>
      <c r="G150" s="21" t="s">
        <v>282</v>
      </c>
      <c r="H150" s="37" t="e">
        <f t="shared" si="7"/>
        <v>#VALUE!</v>
      </c>
      <c r="I150" s="38" t="s">
        <v>230</v>
      </c>
    </row>
    <row r="151" spans="1:9" s="3" customFormat="1" ht="57.75" customHeight="1">
      <c r="A151" s="36">
        <v>17</v>
      </c>
      <c r="B151" s="22" t="s">
        <v>231</v>
      </c>
      <c r="C151" s="23" t="s">
        <v>157</v>
      </c>
      <c r="D151" s="24">
        <v>28</v>
      </c>
      <c r="E151" s="31" t="s">
        <v>281</v>
      </c>
      <c r="F151" s="21" t="s">
        <v>281</v>
      </c>
      <c r="G151" s="21" t="s">
        <v>282</v>
      </c>
      <c r="H151" s="37" t="e">
        <f t="shared" si="7"/>
        <v>#VALUE!</v>
      </c>
      <c r="I151" s="22" t="s">
        <v>232</v>
      </c>
    </row>
    <row r="152" spans="1:9" s="3" customFormat="1" ht="48" customHeight="1">
      <c r="A152" s="36">
        <v>18</v>
      </c>
      <c r="B152" s="22" t="s">
        <v>233</v>
      </c>
      <c r="C152" s="23" t="s">
        <v>157</v>
      </c>
      <c r="D152" s="24">
        <v>46</v>
      </c>
      <c r="E152" s="31" t="s">
        <v>281</v>
      </c>
      <c r="F152" s="21" t="s">
        <v>281</v>
      </c>
      <c r="G152" s="21" t="s">
        <v>282</v>
      </c>
      <c r="H152" s="37" t="e">
        <f t="shared" si="7"/>
        <v>#VALUE!</v>
      </c>
      <c r="I152" s="22" t="s">
        <v>234</v>
      </c>
    </row>
    <row r="153" spans="1:9" s="3" customFormat="1" ht="48" customHeight="1">
      <c r="A153" s="36">
        <v>19</v>
      </c>
      <c r="B153" s="22" t="s">
        <v>233</v>
      </c>
      <c r="C153" s="23" t="s">
        <v>157</v>
      </c>
      <c r="D153" s="24">
        <v>9</v>
      </c>
      <c r="E153" s="31" t="s">
        <v>281</v>
      </c>
      <c r="F153" s="21" t="s">
        <v>281</v>
      </c>
      <c r="G153" s="21" t="s">
        <v>282</v>
      </c>
      <c r="H153" s="37" t="e">
        <f t="shared" si="7"/>
        <v>#VALUE!</v>
      </c>
      <c r="I153" s="22" t="s">
        <v>235</v>
      </c>
    </row>
    <row r="154" spans="1:9" s="3" customFormat="1" ht="48" customHeight="1">
      <c r="A154" s="36">
        <v>21</v>
      </c>
      <c r="B154" s="22" t="s">
        <v>233</v>
      </c>
      <c r="C154" s="23" t="s">
        <v>157</v>
      </c>
      <c r="D154" s="24">
        <v>13</v>
      </c>
      <c r="E154" s="31" t="s">
        <v>281</v>
      </c>
      <c r="F154" s="21" t="s">
        <v>281</v>
      </c>
      <c r="G154" s="21" t="s">
        <v>282</v>
      </c>
      <c r="H154" s="37" t="e">
        <f t="shared" si="7"/>
        <v>#VALUE!</v>
      </c>
      <c r="I154" s="22" t="s">
        <v>236</v>
      </c>
    </row>
    <row r="155" spans="1:9" s="3" customFormat="1" ht="30" customHeight="1">
      <c r="A155" s="36">
        <v>22</v>
      </c>
      <c r="B155" s="22" t="s">
        <v>237</v>
      </c>
      <c r="C155" s="23" t="s">
        <v>238</v>
      </c>
      <c r="D155" s="24">
        <v>1</v>
      </c>
      <c r="E155" s="31" t="s">
        <v>281</v>
      </c>
      <c r="F155" s="21" t="s">
        <v>281</v>
      </c>
      <c r="G155" s="21" t="s">
        <v>282</v>
      </c>
      <c r="H155" s="37" t="e">
        <f t="shared" si="7"/>
        <v>#VALUE!</v>
      </c>
      <c r="I155" s="22" t="s">
        <v>239</v>
      </c>
    </row>
    <row r="156" spans="1:9" s="3" customFormat="1" ht="30" customHeight="1">
      <c r="A156" s="36"/>
      <c r="B156" s="29" t="s">
        <v>240</v>
      </c>
      <c r="C156" s="21"/>
      <c r="D156" s="21"/>
      <c r="E156" s="31" t="s">
        <v>281</v>
      </c>
      <c r="F156" s="21" t="s">
        <v>281</v>
      </c>
      <c r="G156" s="21" t="s">
        <v>282</v>
      </c>
      <c r="H156" s="25" t="e">
        <f>SUM(H135:H155)</f>
        <v>#VALUE!</v>
      </c>
      <c r="I156" s="35"/>
    </row>
    <row r="157" spans="1:9" s="6" customFormat="1" ht="22.5" customHeight="1">
      <c r="A157" s="41" t="s">
        <v>241</v>
      </c>
      <c r="B157" s="42" t="s">
        <v>242</v>
      </c>
      <c r="C157" s="25"/>
      <c r="D157" s="25"/>
      <c r="E157" s="31" t="s">
        <v>281</v>
      </c>
      <c r="F157" s="21" t="s">
        <v>281</v>
      </c>
      <c r="G157" s="21" t="s">
        <v>282</v>
      </c>
      <c r="H157" s="43"/>
      <c r="I157" s="44"/>
    </row>
    <row r="158" spans="1:9" s="4" customFormat="1" ht="22.5" customHeight="1">
      <c r="A158" s="30">
        <v>1</v>
      </c>
      <c r="B158" s="45" t="s">
        <v>243</v>
      </c>
      <c r="C158" s="21" t="s">
        <v>110</v>
      </c>
      <c r="D158" s="21">
        <v>1</v>
      </c>
      <c r="E158" s="31" t="s">
        <v>281</v>
      </c>
      <c r="F158" s="21" t="s">
        <v>281</v>
      </c>
      <c r="G158" s="21" t="s">
        <v>282</v>
      </c>
      <c r="H158" s="21" t="e">
        <f>D158*G158</f>
        <v>#VALUE!</v>
      </c>
      <c r="I158" s="46" t="s">
        <v>272</v>
      </c>
    </row>
    <row r="159" spans="1:9" s="4" customFormat="1" ht="22.5" customHeight="1">
      <c r="A159" s="30">
        <v>2</v>
      </c>
      <c r="B159" s="45" t="s">
        <v>244</v>
      </c>
      <c r="C159" s="21" t="s">
        <v>110</v>
      </c>
      <c r="D159" s="21">
        <v>1</v>
      </c>
      <c r="E159" s="31" t="s">
        <v>281</v>
      </c>
      <c r="F159" s="21" t="s">
        <v>281</v>
      </c>
      <c r="G159" s="21" t="s">
        <v>282</v>
      </c>
      <c r="H159" s="47" t="e">
        <f>SUM(G159*D159)</f>
        <v>#VALUE!</v>
      </c>
      <c r="I159" s="46"/>
    </row>
    <row r="160" spans="1:9" s="4" customFormat="1" ht="30" customHeight="1">
      <c r="A160" s="30">
        <v>3</v>
      </c>
      <c r="B160" s="45" t="s">
        <v>245</v>
      </c>
      <c r="C160" s="21" t="s">
        <v>110</v>
      </c>
      <c r="D160" s="21">
        <v>1</v>
      </c>
      <c r="E160" s="31" t="s">
        <v>281</v>
      </c>
      <c r="F160" s="21" t="s">
        <v>281</v>
      </c>
      <c r="G160" s="21" t="s">
        <v>282</v>
      </c>
      <c r="H160" s="47" t="e">
        <f>SUM(G160*D160)</f>
        <v>#VALUE!</v>
      </c>
      <c r="I160" s="46" t="s">
        <v>32</v>
      </c>
    </row>
    <row r="161" spans="1:9" s="4" customFormat="1" ht="30" customHeight="1">
      <c r="A161" s="30">
        <v>4</v>
      </c>
      <c r="B161" s="45" t="s">
        <v>252</v>
      </c>
      <c r="C161" s="21" t="s">
        <v>253</v>
      </c>
      <c r="D161" s="21">
        <v>1</v>
      </c>
      <c r="E161" s="21"/>
      <c r="F161" s="21"/>
      <c r="G161" s="21"/>
      <c r="H161" s="47">
        <v>100000</v>
      </c>
      <c r="I161" s="46" t="s">
        <v>254</v>
      </c>
    </row>
    <row r="162" spans="1:9" s="6" customFormat="1" ht="30" customHeight="1">
      <c r="A162" s="48"/>
      <c r="B162" s="25" t="s">
        <v>29</v>
      </c>
      <c r="C162" s="25"/>
      <c r="D162" s="25"/>
      <c r="E162" s="25"/>
      <c r="F162" s="25"/>
      <c r="G162" s="25"/>
      <c r="H162" s="28" t="e">
        <f>SUM(H158:H161)</f>
        <v>#VALUE!</v>
      </c>
      <c r="I162" s="44"/>
    </row>
    <row r="163" spans="1:9" s="6" customFormat="1" ht="30" customHeight="1">
      <c r="A163" s="48" t="s">
        <v>246</v>
      </c>
      <c r="B163" s="42" t="s">
        <v>247</v>
      </c>
      <c r="C163" s="25"/>
      <c r="D163" s="25"/>
      <c r="E163" s="25"/>
      <c r="F163" s="25"/>
      <c r="G163" s="25"/>
      <c r="H163" s="28" t="e">
        <f>H18+H23+H27+H39+H44+H54+H67+H71+H77+H84+H115+H133+H162+H156</f>
        <v>#VALUE!</v>
      </c>
      <c r="I163" s="44" t="s">
        <v>32</v>
      </c>
    </row>
    <row r="164" spans="1:9" s="6" customFormat="1" ht="30" customHeight="1">
      <c r="A164" s="48" t="s">
        <v>248</v>
      </c>
      <c r="B164" s="42" t="s">
        <v>249</v>
      </c>
      <c r="C164" s="25"/>
      <c r="D164" s="25"/>
      <c r="E164" s="25"/>
      <c r="F164" s="25"/>
      <c r="G164" s="25"/>
      <c r="H164" s="28" t="e">
        <f>H163*0.09</f>
        <v>#VALUE!</v>
      </c>
      <c r="I164" s="44" t="s">
        <v>32</v>
      </c>
    </row>
    <row r="165" spans="1:9" s="6" customFormat="1" ht="30" customHeight="1">
      <c r="A165" s="49" t="s">
        <v>250</v>
      </c>
      <c r="B165" s="50" t="s">
        <v>251</v>
      </c>
      <c r="C165" s="51"/>
      <c r="D165" s="51"/>
      <c r="E165" s="51"/>
      <c r="F165" s="51"/>
      <c r="G165" s="51"/>
      <c r="H165" s="52" t="e">
        <f>H163+H164</f>
        <v>#VALUE!</v>
      </c>
      <c r="I165" s="53"/>
    </row>
    <row r="166" spans="1:17" s="6" customFormat="1" ht="78.75" customHeight="1">
      <c r="A166" s="66" t="s">
        <v>294</v>
      </c>
      <c r="B166" s="67"/>
      <c r="C166" s="67"/>
      <c r="D166" s="67"/>
      <c r="E166" s="67"/>
      <c r="F166" s="67"/>
      <c r="G166" s="67"/>
      <c r="H166" s="67"/>
      <c r="I166" s="68"/>
      <c r="J166" s="8"/>
      <c r="K166" s="8"/>
      <c r="L166" s="8"/>
      <c r="M166" s="8"/>
      <c r="N166" s="8"/>
      <c r="O166" s="8"/>
      <c r="P166" s="8"/>
      <c r="Q166" s="8"/>
    </row>
    <row r="167" spans="1:9" ht="24.75" customHeight="1">
      <c r="A167" s="54"/>
      <c r="B167" s="55"/>
      <c r="C167" s="54"/>
      <c r="D167" s="54"/>
      <c r="E167" s="54"/>
      <c r="F167" s="54"/>
      <c r="G167" s="54"/>
      <c r="H167" s="56"/>
      <c r="I167" s="57"/>
    </row>
    <row r="168" spans="1:9" ht="24.75" customHeight="1">
      <c r="A168" s="54"/>
      <c r="B168" s="55"/>
      <c r="C168" s="54"/>
      <c r="D168" s="54"/>
      <c r="E168" s="54"/>
      <c r="F168" s="54"/>
      <c r="G168" s="54"/>
      <c r="H168" s="56"/>
      <c r="I168" s="57"/>
    </row>
    <row r="169" spans="1:9" ht="24.75" customHeight="1">
      <c r="A169" s="54"/>
      <c r="B169" s="55"/>
      <c r="C169" s="54"/>
      <c r="D169" s="54"/>
      <c r="E169" s="54"/>
      <c r="F169" s="54"/>
      <c r="G169" s="54"/>
      <c r="H169" s="56"/>
      <c r="I169" s="57"/>
    </row>
    <row r="170" ht="19.5" customHeight="1"/>
    <row r="171" ht="45.75" customHeight="1"/>
    <row r="172" ht="30" customHeight="1"/>
    <row r="173" ht="34.5" customHeight="1"/>
    <row r="174" ht="30.75" customHeight="1"/>
    <row r="175" ht="33.75" customHeight="1"/>
    <row r="176" ht="24" customHeight="1"/>
  </sheetData>
  <sheetProtection/>
  <mergeCells count="9">
    <mergeCell ref="B72:D72"/>
    <mergeCell ref="A2:I2"/>
    <mergeCell ref="E3:I3"/>
    <mergeCell ref="B19:D19"/>
    <mergeCell ref="A166:I166"/>
    <mergeCell ref="A3:A4"/>
    <mergeCell ref="B3:B4"/>
    <mergeCell ref="C3:C4"/>
    <mergeCell ref="D3:D4"/>
  </mergeCells>
  <printOptions horizontalCentered="1"/>
  <pageMargins left="0.275" right="0.15694444444444444" top="0.39305555555555555" bottom="0.6298611111111111" header="0.3145833333333333" footer="0.4722222222222222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kkkk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</dc:creator>
  <cp:keywords/>
  <dc:description/>
  <cp:lastModifiedBy>hahaha</cp:lastModifiedBy>
  <cp:lastPrinted>2021-06-03T14:52:07Z</cp:lastPrinted>
  <dcterms:created xsi:type="dcterms:W3CDTF">1989-12-31T20:48:01Z</dcterms:created>
  <dcterms:modified xsi:type="dcterms:W3CDTF">2021-10-15T05:15:25Z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8565FF97DC3E47C78E25D5C6A0E93402</vt:lpwstr>
  </property>
  <property fmtid="{D5CDD505-2E9C-101B-9397-08002B2CF9AE}" pid="3" name="KSOProductBuildVer">
    <vt:lpwstr>2052-11.8.2.8361</vt:lpwstr>
  </property>
</Properties>
</file>