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45" windowHeight="9675" activeTab="0"/>
  </bookViews>
  <sheets>
    <sheet name="预算" sheetId="1" r:id="rId1"/>
  </sheets>
  <definedNames>
    <definedName name="_xlnm.Print_Area" localSheetId="0">'预算'!#REF!</definedName>
  </definedNames>
  <calcPr fullCalcOnLoad="1"/>
</workbook>
</file>

<file path=xl/sharedStrings.xml><?xml version="1.0" encoding="utf-8"?>
<sst xmlns="http://schemas.openxmlformats.org/spreadsheetml/2006/main" count="377" uniqueCount="174">
  <si>
    <t>序号</t>
  </si>
  <si>
    <t>工程分部名称</t>
  </si>
  <si>
    <t>单位</t>
  </si>
  <si>
    <t>数量</t>
  </si>
  <si>
    <t>金 额（元）</t>
  </si>
  <si>
    <t>工人 单价</t>
  </si>
  <si>
    <t>材料 单价</t>
  </si>
  <si>
    <t>人工加材料单价</t>
  </si>
  <si>
    <t>小计</t>
  </si>
  <si>
    <t>工艺及材料说明</t>
  </si>
  <si>
    <t>一</t>
  </si>
  <si>
    <t>拆除工程</t>
  </si>
  <si>
    <t>界混凝土凿350×350×50地坑</t>
  </si>
  <si>
    <t>只</t>
  </si>
  <si>
    <t>1.界地面混凝土
2.凿350×350×50地坑                 3.废料人工清运</t>
  </si>
  <si>
    <t>界地面混凝土凿坑槽</t>
  </si>
  <si>
    <t>m</t>
  </si>
  <si>
    <t>1.界地面混凝土
2.凿坑槽                             3.废料人工清运</t>
  </si>
  <si>
    <t>单项合计</t>
  </si>
  <si>
    <t>二</t>
  </si>
  <si>
    <t>金属结构工程</t>
  </si>
  <si>
    <t>GZ1钢柱320×320×18钢板(预埋件)</t>
  </si>
  <si>
    <t>件</t>
  </si>
  <si>
    <t>1.预埋件焊接
2.钢板品种规格:320×320×18</t>
  </si>
  <si>
    <t>GZ1钢柱M12膨胀螺栓</t>
  </si>
  <si>
    <t>粒</t>
  </si>
  <si>
    <t>1.膨胀螺栓
2.螺栓品种规格:M12</t>
  </si>
  <si>
    <t>GZ1钢柱与混凝土柱连接M10膨胀螺栓</t>
  </si>
  <si>
    <t>1.膨胀螺栓
2.螺栓品种规格:M10</t>
  </si>
  <si>
    <t>GZ1钢柱160×160×4.0方形钢管(63.3m)</t>
  </si>
  <si>
    <t>t</t>
  </si>
  <si>
    <t>1.钢柱品种规格:160×160×4.0方形钢管</t>
  </si>
  <si>
    <t>XL1收口梁100×100×2.5方形钢管（镀锌）</t>
  </si>
  <si>
    <t>1.梁品种规格:100×100×2.5方形钢管</t>
  </si>
  <si>
    <t>钢屋架Φ83×4.0镀锌管</t>
  </si>
  <si>
    <t>1.钢屋材料品种规格:Φ83×4.0镀锌管</t>
  </si>
  <si>
    <t>钢屋架Φ63×3.0镀锌管</t>
  </si>
  <si>
    <t>1.钢屋材料品种规格:Φ63×3.0镀锌管</t>
  </si>
  <si>
    <t>钢屋架40×2.5镀锌管</t>
  </si>
  <si>
    <t>1.钢屋材料品种规格:Φ40×2.5镀锌管</t>
  </si>
  <si>
    <t>屋面檩条C120×60×20×3.0       (C型钢镀锌)</t>
  </si>
  <si>
    <t>1.檩条品种、规格: C120×60×20×3.0(C型钢镀锌)</t>
  </si>
  <si>
    <t>墙体C120×60×20×3.0(C型钢镀锌)</t>
  </si>
  <si>
    <t>1.檩条品种规格: C120×60×20×3.1(C型钢镀锌)</t>
  </si>
  <si>
    <t>檩条与结构梁连接120×320×10钢板</t>
  </si>
  <si>
    <t>1.预埋件焊接
2.钢板品种规格:120×320×10</t>
  </si>
  <si>
    <t>钢板M8膨胀螺栓</t>
  </si>
  <si>
    <t>1.材料品种规格:M10膨胀螺栓</t>
  </si>
  <si>
    <t>檩条固定支座:∟50×50×4</t>
  </si>
  <si>
    <t>1.固定支座焊接
2.钢板品种规格:∟50×50×4</t>
  </si>
  <si>
    <t>屋面彩钢瓦（钢板厚0.476mm）</t>
  </si>
  <si>
    <t xml:space="preserve">1.彩钢瓦0.476mm  </t>
  </si>
  <si>
    <t>50厚保温隔热</t>
  </si>
  <si>
    <t>1.50厚隔热棉</t>
  </si>
  <si>
    <t>墙体外围（彩钢板厚0.476mm）</t>
  </si>
  <si>
    <t xml:space="preserve">1.彩钢板:钢板厚0.476mm   </t>
  </si>
  <si>
    <t>屋面涂高弹耐候性聚酯防水涂料2.0厚</t>
  </si>
  <si>
    <t>1.防水膜品种:聚氨酯2mm厚</t>
  </si>
  <si>
    <t>不锈钢水槽</t>
  </si>
  <si>
    <t>1.材料品种:不锈钢水槽</t>
  </si>
  <si>
    <t xml:space="preserve"> </t>
  </si>
  <si>
    <t>三</t>
  </si>
  <si>
    <t>装饰装修工程</t>
  </si>
  <si>
    <t>钢柱地坑水泥砂浆找平</t>
  </si>
  <si>
    <t>1.人工费
2.水泥砂浆</t>
  </si>
  <si>
    <t>混凝土坑槽水泥砂浆批挡</t>
  </si>
  <si>
    <t>C1812铝合金窗</t>
  </si>
  <si>
    <t>1.名称:铝合金窗推拉窗
2.尺寸:1800×1200mm</t>
  </si>
  <si>
    <t>M1621门</t>
  </si>
  <si>
    <t>M0921门</t>
  </si>
  <si>
    <t>休息区地面做3厚水泥自流坪</t>
  </si>
  <si>
    <t>1.材料品种:高强水泥</t>
  </si>
  <si>
    <t>休息区成品3厚PVC运动地胶板</t>
  </si>
  <si>
    <t>1.材料品种:3厚PVC运动地胶板</t>
  </si>
  <si>
    <t>1.材料品种:18mm多层实木地板</t>
  </si>
  <si>
    <t>木地板收边角线</t>
  </si>
  <si>
    <t>1.材料品种:收边角线</t>
  </si>
  <si>
    <t>50×60U型塑木吊顶天花</t>
  </si>
  <si>
    <t>天花收边角线</t>
  </si>
  <si>
    <t>墙体C型龙骨支架底</t>
  </si>
  <si>
    <t>1.材料品种:C型龙骨</t>
  </si>
  <si>
    <t>墙体9厘阻燃夹板架底</t>
  </si>
  <si>
    <t>1.材料品种:9厘阻燃夹板</t>
  </si>
  <si>
    <t>墙体45×9厘护墙板面</t>
  </si>
  <si>
    <t>1.材料品种:45×9厘护墙板</t>
  </si>
  <si>
    <t>黑色不锈钢踢脚线</t>
  </si>
  <si>
    <t>1.材料品种:不锈钢踢脚线</t>
  </si>
  <si>
    <t>不锈钢分色线</t>
  </si>
  <si>
    <t>1.材料品种:不锈钢分色线</t>
  </si>
  <si>
    <t>9厚硅酸钙板天花</t>
  </si>
  <si>
    <t>1.材料品种:硅酸钙板天</t>
  </si>
  <si>
    <t>煽灰油墙漆</t>
  </si>
  <si>
    <t>1.材料品种:煽灰粉、油漆</t>
  </si>
  <si>
    <t>DN50PVC落水管</t>
  </si>
  <si>
    <t>1.材料品种:DN50PVC管</t>
  </si>
  <si>
    <t>DN60PVC排水管</t>
  </si>
  <si>
    <t>1.材料品种:DN60PVC管</t>
  </si>
  <si>
    <t>∅80水钻开孔</t>
  </si>
  <si>
    <t>1.人工费</t>
  </si>
  <si>
    <t>楼梯护栏安装</t>
  </si>
  <si>
    <t>1.人工费、附材</t>
  </si>
  <si>
    <t>四</t>
  </si>
  <si>
    <t>电安装工程</t>
  </si>
  <si>
    <t>380配电总箱</t>
  </si>
  <si>
    <t>台</t>
  </si>
  <si>
    <t>1.名称:AP总电箱
2.安装方式:离地高1500mm</t>
  </si>
  <si>
    <t>二级AL电箱</t>
  </si>
  <si>
    <t>1.名称:分体电箱
2.安装方式:离地高1500mm</t>
  </si>
  <si>
    <t>空调控制箱</t>
  </si>
  <si>
    <t>1.名称:空调分体电箱
2.安装方式:离地高1501mm</t>
  </si>
  <si>
    <t>63A相极开关</t>
  </si>
  <si>
    <t>1.名称:断路器
2.型号:63A</t>
  </si>
  <si>
    <t>32A三极开关</t>
  </si>
  <si>
    <t>1.名称:断路器
2.型号:32A</t>
  </si>
  <si>
    <t>20A三极开关</t>
  </si>
  <si>
    <t>1.名称:断路器
2.型号:20A</t>
  </si>
  <si>
    <t>20A相极开关</t>
  </si>
  <si>
    <t>16A相极开关</t>
  </si>
  <si>
    <t>1.名称:断路器
2.型号:16A</t>
  </si>
  <si>
    <t>4×10+6绝缘主电缆</t>
  </si>
  <si>
    <t>1.名称:绝缘电缆
2.型号:ZRYJV-4×10+6</t>
  </si>
  <si>
    <t>4×4绝缘电缆(空调)</t>
  </si>
  <si>
    <t>1.名称:绝缘电缆
2.型号:ZRYJV-4×4</t>
  </si>
  <si>
    <t>ZRBV-2.5mm2(专用灯)</t>
  </si>
  <si>
    <t>1.名称:绝缘电线
2.型号:ZRBV-2.5mm2</t>
  </si>
  <si>
    <t>ZRBV-1.5mm2(灯管)</t>
  </si>
  <si>
    <t>1.名称:绝缘电线
2.型号:ZRBV-1.5mm2</t>
  </si>
  <si>
    <t>ZRBV-2.5mm2(插座)</t>
  </si>
  <si>
    <t>配管φ50</t>
  </si>
  <si>
    <t>1.名称:刚性难燃管
2.规格:φ50</t>
  </si>
  <si>
    <t>配管φ32</t>
  </si>
  <si>
    <t>1.名称:刚性难燃管
2.规格:φ32</t>
  </si>
  <si>
    <t>配管φ25</t>
  </si>
  <si>
    <t>1.名称:刚性难燃管
2.规格:φ25</t>
  </si>
  <si>
    <t>球场专用灯安装</t>
  </si>
  <si>
    <t>套</t>
  </si>
  <si>
    <t>休息区LED长条灯</t>
  </si>
  <si>
    <t>1.LED长条灯                 2.安装方式:杆吊</t>
  </si>
  <si>
    <t>照明开关</t>
  </si>
  <si>
    <t>个</t>
  </si>
  <si>
    <t>1.名称:开关
2.安装方式:离地900mm</t>
  </si>
  <si>
    <t>插座安装</t>
  </si>
  <si>
    <t>1.名称:插座
2.安装方式:离地30mm</t>
  </si>
  <si>
    <t>五</t>
  </si>
  <si>
    <t xml:space="preserve">其它 </t>
  </si>
  <si>
    <t>吊车费</t>
  </si>
  <si>
    <t>项</t>
  </si>
  <si>
    <t>吊车</t>
  </si>
  <si>
    <t>材料二次搬运费</t>
  </si>
  <si>
    <t>人工费</t>
  </si>
  <si>
    <t>文明措施费</t>
  </si>
  <si>
    <t>人工费、附材</t>
  </si>
  <si>
    <t>垃圾清理清运费、保洁费</t>
  </si>
  <si>
    <t>A</t>
  </si>
  <si>
    <t>工程直接费用</t>
  </si>
  <si>
    <t>B</t>
  </si>
  <si>
    <t xml:space="preserve"> 税率与提供发票一至</t>
  </si>
  <si>
    <t>C</t>
  </si>
  <si>
    <t>总计(A+B)</t>
  </si>
  <si>
    <t>报价单位（盖章）：
                                                                           年  月  日</t>
  </si>
  <si>
    <t>1.材料品种:50×60生态木天花</t>
  </si>
  <si>
    <t xml:space="preserve"> </t>
  </si>
  <si>
    <t xml:space="preserve">肇庆市中级人民法院圆屋顶防水修缮工程报价单 </t>
  </si>
  <si>
    <t>原有楼梯护栏拆除、封楼梯口</t>
  </si>
  <si>
    <t>1.护栏拆除。2、封拆原楼梯口。</t>
  </si>
  <si>
    <r>
      <t>m</t>
    </r>
    <r>
      <rPr>
        <vertAlign val="superscript"/>
        <sz val="10"/>
        <rFont val="宋体"/>
        <family val="0"/>
      </rPr>
      <t>2</t>
    </r>
  </si>
  <si>
    <r>
      <t>m</t>
    </r>
    <r>
      <rPr>
        <vertAlign val="superscript"/>
        <sz val="10"/>
        <rFont val="宋体"/>
        <family val="0"/>
      </rPr>
      <t>3</t>
    </r>
  </si>
  <si>
    <t>1.名称:木门（与周边墙面一体）
2.尺寸:0.9×2.1m</t>
  </si>
  <si>
    <t>1.名称:304不锈钢彩钢门（红胡桃木）
2.尺寸:1.6×2.3m</t>
  </si>
  <si>
    <t>地面18mm多层实木地板</t>
  </si>
  <si>
    <t>1.人工费                    2.球场专用灯业主提供        3.安装方式:杆吊</t>
  </si>
  <si>
    <t xml:space="preserve"> </t>
  </si>
  <si>
    <t xml:space="preserve"> </t>
  </si>
  <si>
    <r>
      <t xml:space="preserve">税金（A*  </t>
    </r>
    <r>
      <rPr>
        <b/>
        <sz val="10"/>
        <color indexed="10"/>
        <rFont val="宋体"/>
        <family val="0"/>
      </rPr>
      <t xml:space="preserve">? </t>
    </r>
    <r>
      <rPr>
        <b/>
        <sz val="10"/>
        <rFont val="宋体"/>
        <family val="0"/>
      </rPr>
      <t>％)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</si>
</sst>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vertAlign val="superscript"/>
      <sz val="10"/>
      <name val="宋体"/>
      <family val="0"/>
    </font>
    <font>
      <i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33" applyFont="1" applyFill="1" applyBorder="1" applyAlignment="1">
      <alignment horizontal="left" vertical="center" wrapText="1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4" fillId="34" borderId="11" xfId="33" applyFont="1" applyFill="1" applyBorder="1" applyAlignment="1">
      <alignment horizontal="left" vertical="center" wrapText="1"/>
      <protection/>
    </xf>
    <xf numFmtId="0" fontId="5" fillId="34" borderId="11" xfId="33" applyFont="1" applyFill="1" applyBorder="1" applyAlignment="1">
      <alignment horizontal="right" vertical="center" wrapText="1"/>
      <protection/>
    </xf>
    <xf numFmtId="0" fontId="5" fillId="34" borderId="11" xfId="33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1" fillId="34" borderId="11" xfId="33" applyFont="1" applyFill="1" applyBorder="1" applyAlignment="1">
      <alignment horizontal="right" vertical="center" wrapText="1"/>
      <protection/>
    </xf>
    <xf numFmtId="177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3" xfId="47"/>
    <cellStyle name="常规 3 2" xfId="48"/>
    <cellStyle name="常规 4" xfId="49"/>
    <cellStyle name="常规 4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84"/>
  <sheetViews>
    <sheetView tabSelected="1" zoomScale="145" zoomScaleNormal="145" zoomScaleSheetLayoutView="100" workbookViewId="0" topLeftCell="A1">
      <pane ySplit="1" topLeftCell="A2" activePane="bottomLeft" state="frozen"/>
      <selection pane="topLeft" activeCell="A1" sqref="A1"/>
      <selection pane="bottomLeft" activeCell="C83" sqref="C83"/>
    </sheetView>
  </sheetViews>
  <sheetFormatPr defaultColWidth="8.75390625" defaultRowHeight="14.25"/>
  <cols>
    <col min="1" max="1" width="2.875" style="8" customWidth="1"/>
    <col min="2" max="2" width="22.625" style="9" customWidth="1"/>
    <col min="3" max="4" width="4.125" style="8" customWidth="1"/>
    <col min="5" max="6" width="5.625" style="8" customWidth="1"/>
    <col min="7" max="7" width="7.25390625" style="8" customWidth="1"/>
    <col min="8" max="8" width="10.25390625" style="10" customWidth="1"/>
    <col min="9" max="9" width="25.25390625" style="7" customWidth="1"/>
    <col min="10" max="10" width="9.00390625" style="9" customWidth="1"/>
    <col min="11" max="11" width="10.375" style="9" bestFit="1" customWidth="1"/>
    <col min="12" max="15" width="9.00390625" style="9" customWidth="1"/>
    <col min="16" max="16" width="8.75390625" style="9" bestFit="1" customWidth="1"/>
    <col min="17" max="16384" width="8.75390625" style="9" customWidth="1"/>
  </cols>
  <sheetData>
    <row r="1" spans="1:9" s="1" customFormat="1" ht="39.75" customHeight="1">
      <c r="A1" s="45" t="s">
        <v>162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21" customHeight="1">
      <c r="A2" s="50" t="s">
        <v>0</v>
      </c>
      <c r="B2" s="50" t="s">
        <v>1</v>
      </c>
      <c r="C2" s="51" t="s">
        <v>2</v>
      </c>
      <c r="D2" s="52" t="s">
        <v>3</v>
      </c>
      <c r="E2" s="46" t="s">
        <v>4</v>
      </c>
      <c r="F2" s="46"/>
      <c r="G2" s="46"/>
      <c r="H2" s="46"/>
      <c r="I2" s="46"/>
    </row>
    <row r="3" spans="1:9" s="2" customFormat="1" ht="27" customHeight="1">
      <c r="A3" s="50"/>
      <c r="B3" s="50"/>
      <c r="C3" s="51"/>
      <c r="D3" s="52"/>
      <c r="E3" s="11" t="s">
        <v>5</v>
      </c>
      <c r="F3" s="12" t="s">
        <v>6</v>
      </c>
      <c r="G3" s="12" t="s">
        <v>7</v>
      </c>
      <c r="H3" s="12" t="s">
        <v>8</v>
      </c>
      <c r="I3" s="13" t="s">
        <v>9</v>
      </c>
    </row>
    <row r="4" spans="1:9" s="3" customFormat="1" ht="21.75" customHeight="1">
      <c r="A4" s="14" t="s">
        <v>10</v>
      </c>
      <c r="B4" s="15" t="s">
        <v>11</v>
      </c>
      <c r="C4" s="16"/>
      <c r="D4" s="16"/>
      <c r="E4" s="16"/>
      <c r="F4" s="16"/>
      <c r="G4" s="16"/>
      <c r="H4" s="16"/>
      <c r="I4" s="16"/>
    </row>
    <row r="5" spans="1:9" ht="36.75" customHeight="1">
      <c r="A5" s="17">
        <v>1</v>
      </c>
      <c r="B5" s="18" t="s">
        <v>12</v>
      </c>
      <c r="C5" s="19" t="s">
        <v>13</v>
      </c>
      <c r="D5" s="17">
        <v>10</v>
      </c>
      <c r="E5" s="19" t="s">
        <v>161</v>
      </c>
      <c r="F5" s="17" t="s">
        <v>161</v>
      </c>
      <c r="G5" s="17" t="e">
        <f>E5+F5</f>
        <v>#VALUE!</v>
      </c>
      <c r="H5" s="17" t="e">
        <f>D5*G5</f>
        <v>#VALUE!</v>
      </c>
      <c r="I5" s="18" t="s">
        <v>14</v>
      </c>
    </row>
    <row r="6" spans="1:9" ht="36.75" customHeight="1">
      <c r="A6" s="17">
        <v>2</v>
      </c>
      <c r="B6" s="18" t="s">
        <v>15</v>
      </c>
      <c r="C6" s="19" t="s">
        <v>16</v>
      </c>
      <c r="D6" s="19">
        <v>95</v>
      </c>
      <c r="E6" s="19" t="s">
        <v>161</v>
      </c>
      <c r="F6" s="17" t="s">
        <v>161</v>
      </c>
      <c r="G6" s="17" t="e">
        <f>E6+F6</f>
        <v>#VALUE!</v>
      </c>
      <c r="H6" s="17" t="e">
        <f>D6*G6</f>
        <v>#VALUE!</v>
      </c>
      <c r="I6" s="18" t="s">
        <v>17</v>
      </c>
    </row>
    <row r="7" spans="1:9" ht="21.75" customHeight="1">
      <c r="A7" s="17">
        <v>3</v>
      </c>
      <c r="B7" s="18" t="s">
        <v>163</v>
      </c>
      <c r="C7" s="19" t="s">
        <v>16</v>
      </c>
      <c r="D7" s="19">
        <v>10</v>
      </c>
      <c r="E7" s="19" t="s">
        <v>161</v>
      </c>
      <c r="F7" s="17" t="s">
        <v>161</v>
      </c>
      <c r="G7" s="17" t="e">
        <f>E7+F7</f>
        <v>#VALUE!</v>
      </c>
      <c r="H7" s="17" t="e">
        <f>D7*G7</f>
        <v>#VALUE!</v>
      </c>
      <c r="I7" s="18" t="s">
        <v>164</v>
      </c>
    </row>
    <row r="8" spans="1:9" s="3" customFormat="1" ht="21.75" customHeight="1">
      <c r="A8" s="16"/>
      <c r="B8" s="16" t="s">
        <v>18</v>
      </c>
      <c r="C8" s="16"/>
      <c r="D8" s="16"/>
      <c r="E8" s="16"/>
      <c r="F8" s="17"/>
      <c r="G8" s="17"/>
      <c r="H8" s="16" t="e">
        <f>SUM(H5:H7)</f>
        <v>#VALUE!</v>
      </c>
      <c r="I8" s="15"/>
    </row>
    <row r="9" spans="1:9" s="3" customFormat="1" ht="21.75" customHeight="1">
      <c r="A9" s="16" t="s">
        <v>19</v>
      </c>
      <c r="B9" s="20" t="s">
        <v>20</v>
      </c>
      <c r="C9" s="16"/>
      <c r="D9" s="16"/>
      <c r="E9" s="16"/>
      <c r="F9" s="17"/>
      <c r="G9" s="17"/>
      <c r="H9" s="16"/>
      <c r="I9" s="15"/>
    </row>
    <row r="10" spans="1:9" s="3" customFormat="1" ht="25.5" customHeight="1">
      <c r="A10" s="17">
        <v>1</v>
      </c>
      <c r="B10" s="18" t="s">
        <v>21</v>
      </c>
      <c r="C10" s="19" t="s">
        <v>22</v>
      </c>
      <c r="D10" s="19">
        <v>10</v>
      </c>
      <c r="E10" s="19" t="s">
        <v>161</v>
      </c>
      <c r="F10" s="17" t="s">
        <v>161</v>
      </c>
      <c r="G10" s="17" t="e">
        <f aca="true" t="shared" si="0" ref="G10:G27">E10+F10</f>
        <v>#VALUE!</v>
      </c>
      <c r="H10" s="17" t="e">
        <f aca="true" t="shared" si="1" ref="H10:H27">D10*G10</f>
        <v>#VALUE!</v>
      </c>
      <c r="I10" s="18" t="s">
        <v>23</v>
      </c>
    </row>
    <row r="11" spans="1:9" s="3" customFormat="1" ht="25.5" customHeight="1">
      <c r="A11" s="17">
        <v>2</v>
      </c>
      <c r="B11" s="18" t="s">
        <v>24</v>
      </c>
      <c r="C11" s="19" t="s">
        <v>25</v>
      </c>
      <c r="D11" s="19">
        <v>40</v>
      </c>
      <c r="E11" s="19" t="s">
        <v>161</v>
      </c>
      <c r="F11" s="17" t="s">
        <v>161</v>
      </c>
      <c r="G11" s="17" t="e">
        <f t="shared" si="0"/>
        <v>#VALUE!</v>
      </c>
      <c r="H11" s="17" t="e">
        <f t="shared" si="1"/>
        <v>#VALUE!</v>
      </c>
      <c r="I11" s="18" t="s">
        <v>26</v>
      </c>
    </row>
    <row r="12" spans="1:9" s="3" customFormat="1" ht="25.5" customHeight="1">
      <c r="A12" s="17">
        <v>3</v>
      </c>
      <c r="B12" s="18" t="s">
        <v>27</v>
      </c>
      <c r="C12" s="19" t="s">
        <v>25</v>
      </c>
      <c r="D12" s="19">
        <v>100</v>
      </c>
      <c r="E12" s="19" t="s">
        <v>161</v>
      </c>
      <c r="F12" s="17" t="s">
        <v>161</v>
      </c>
      <c r="G12" s="17" t="e">
        <f t="shared" si="0"/>
        <v>#VALUE!</v>
      </c>
      <c r="H12" s="17" t="e">
        <f t="shared" si="1"/>
        <v>#VALUE!</v>
      </c>
      <c r="I12" s="18" t="s">
        <v>28</v>
      </c>
    </row>
    <row r="13" spans="1:255" s="3" customFormat="1" ht="25.5" customHeight="1">
      <c r="A13" s="17">
        <v>4</v>
      </c>
      <c r="B13" s="18" t="s">
        <v>29</v>
      </c>
      <c r="C13" s="19" t="s">
        <v>30</v>
      </c>
      <c r="D13" s="21">
        <v>1.25</v>
      </c>
      <c r="E13" s="19" t="s">
        <v>161</v>
      </c>
      <c r="F13" s="17" t="s">
        <v>161</v>
      </c>
      <c r="G13" s="17" t="e">
        <f t="shared" si="0"/>
        <v>#VALUE!</v>
      </c>
      <c r="H13" s="17" t="e">
        <f t="shared" si="1"/>
        <v>#VALUE!</v>
      </c>
      <c r="I13" s="18" t="s">
        <v>31</v>
      </c>
      <c r="J13" s="9"/>
      <c r="K13" s="9"/>
      <c r="L13" s="9"/>
      <c r="M13" s="9"/>
      <c r="N13" s="9"/>
      <c r="IU13" s="9"/>
    </row>
    <row r="14" spans="1:9" s="3" customFormat="1" ht="25.5" customHeight="1">
      <c r="A14" s="17">
        <v>5</v>
      </c>
      <c r="B14" s="18" t="s">
        <v>32</v>
      </c>
      <c r="C14" s="19" t="s">
        <v>30</v>
      </c>
      <c r="D14" s="19">
        <v>0.17</v>
      </c>
      <c r="E14" s="19" t="s">
        <v>161</v>
      </c>
      <c r="F14" s="17" t="s">
        <v>161</v>
      </c>
      <c r="G14" s="17" t="e">
        <f t="shared" si="0"/>
        <v>#VALUE!</v>
      </c>
      <c r="H14" s="17" t="e">
        <f t="shared" si="1"/>
        <v>#VALUE!</v>
      </c>
      <c r="I14" s="18" t="s">
        <v>33</v>
      </c>
    </row>
    <row r="15" spans="1:9" s="3" customFormat="1" ht="25.5" customHeight="1">
      <c r="A15" s="17">
        <v>6</v>
      </c>
      <c r="B15" s="18" t="s">
        <v>34</v>
      </c>
      <c r="C15" s="19" t="s">
        <v>30</v>
      </c>
      <c r="D15" s="19">
        <v>0.633</v>
      </c>
      <c r="E15" s="19" t="s">
        <v>161</v>
      </c>
      <c r="F15" s="17" t="s">
        <v>161</v>
      </c>
      <c r="G15" s="17" t="e">
        <f t="shared" si="0"/>
        <v>#VALUE!</v>
      </c>
      <c r="H15" s="17" t="e">
        <f t="shared" si="1"/>
        <v>#VALUE!</v>
      </c>
      <c r="I15" s="18" t="s">
        <v>35</v>
      </c>
    </row>
    <row r="16" spans="1:9" s="3" customFormat="1" ht="25.5" customHeight="1">
      <c r="A16" s="17">
        <v>7</v>
      </c>
      <c r="B16" s="18" t="s">
        <v>36</v>
      </c>
      <c r="C16" s="19" t="s">
        <v>30</v>
      </c>
      <c r="D16" s="19">
        <v>0.08</v>
      </c>
      <c r="E16" s="19" t="s">
        <v>161</v>
      </c>
      <c r="F16" s="17" t="s">
        <v>161</v>
      </c>
      <c r="G16" s="17" t="e">
        <f t="shared" si="0"/>
        <v>#VALUE!</v>
      </c>
      <c r="H16" s="17" t="e">
        <f t="shared" si="1"/>
        <v>#VALUE!</v>
      </c>
      <c r="I16" s="18" t="s">
        <v>37</v>
      </c>
    </row>
    <row r="17" spans="1:9" s="3" customFormat="1" ht="25.5" customHeight="1">
      <c r="A17" s="17">
        <v>8</v>
      </c>
      <c r="B17" s="18" t="s">
        <v>38</v>
      </c>
      <c r="C17" s="19" t="s">
        <v>30</v>
      </c>
      <c r="D17" s="19">
        <v>0.75</v>
      </c>
      <c r="E17" s="19" t="s">
        <v>161</v>
      </c>
      <c r="F17" s="17" t="s">
        <v>161</v>
      </c>
      <c r="G17" s="17" t="e">
        <f t="shared" si="0"/>
        <v>#VALUE!</v>
      </c>
      <c r="H17" s="17" t="e">
        <f t="shared" si="1"/>
        <v>#VALUE!</v>
      </c>
      <c r="I17" s="18" t="s">
        <v>39</v>
      </c>
    </row>
    <row r="18" spans="1:9" s="3" customFormat="1" ht="25.5" customHeight="1">
      <c r="A18" s="17">
        <v>9</v>
      </c>
      <c r="B18" s="18" t="s">
        <v>40</v>
      </c>
      <c r="C18" s="19" t="s">
        <v>30</v>
      </c>
      <c r="D18" s="19">
        <v>1.02</v>
      </c>
      <c r="E18" s="19" t="s">
        <v>161</v>
      </c>
      <c r="F18" s="17" t="s">
        <v>161</v>
      </c>
      <c r="G18" s="17" t="e">
        <f t="shared" si="0"/>
        <v>#VALUE!</v>
      </c>
      <c r="H18" s="17" t="e">
        <f t="shared" si="1"/>
        <v>#VALUE!</v>
      </c>
      <c r="I18" s="18" t="s">
        <v>41</v>
      </c>
    </row>
    <row r="19" spans="1:9" s="3" customFormat="1" ht="25.5" customHeight="1">
      <c r="A19" s="17">
        <v>10</v>
      </c>
      <c r="B19" s="18" t="s">
        <v>42</v>
      </c>
      <c r="C19" s="19" t="s">
        <v>30</v>
      </c>
      <c r="D19" s="19">
        <v>1.24</v>
      </c>
      <c r="E19" s="19" t="s">
        <v>161</v>
      </c>
      <c r="F19" s="17" t="s">
        <v>161</v>
      </c>
      <c r="G19" s="17" t="e">
        <f t="shared" si="0"/>
        <v>#VALUE!</v>
      </c>
      <c r="H19" s="17" t="e">
        <f t="shared" si="1"/>
        <v>#VALUE!</v>
      </c>
      <c r="I19" s="18" t="s">
        <v>43</v>
      </c>
    </row>
    <row r="20" spans="1:9" s="3" customFormat="1" ht="25.5" customHeight="1">
      <c r="A20" s="17">
        <v>11</v>
      </c>
      <c r="B20" s="18" t="s">
        <v>44</v>
      </c>
      <c r="C20" s="19" t="s">
        <v>22</v>
      </c>
      <c r="D20" s="19">
        <v>10</v>
      </c>
      <c r="E20" s="19" t="s">
        <v>161</v>
      </c>
      <c r="F20" s="17" t="s">
        <v>161</v>
      </c>
      <c r="G20" s="17" t="e">
        <f t="shared" si="0"/>
        <v>#VALUE!</v>
      </c>
      <c r="H20" s="17" t="e">
        <f t="shared" si="1"/>
        <v>#VALUE!</v>
      </c>
      <c r="I20" s="18" t="s">
        <v>45</v>
      </c>
    </row>
    <row r="21" spans="1:9" s="3" customFormat="1" ht="21.75" customHeight="1">
      <c r="A21" s="17">
        <v>12</v>
      </c>
      <c r="B21" s="18" t="s">
        <v>46</v>
      </c>
      <c r="C21" s="19" t="s">
        <v>25</v>
      </c>
      <c r="D21" s="19">
        <v>40</v>
      </c>
      <c r="E21" s="19" t="s">
        <v>161</v>
      </c>
      <c r="F21" s="17" t="s">
        <v>161</v>
      </c>
      <c r="G21" s="17" t="e">
        <f t="shared" si="0"/>
        <v>#VALUE!</v>
      </c>
      <c r="H21" s="17" t="e">
        <f t="shared" si="1"/>
        <v>#VALUE!</v>
      </c>
      <c r="I21" s="18" t="s">
        <v>47</v>
      </c>
    </row>
    <row r="22" spans="1:9" s="3" customFormat="1" ht="25.5" customHeight="1">
      <c r="A22" s="17">
        <v>13</v>
      </c>
      <c r="B22" s="18" t="s">
        <v>48</v>
      </c>
      <c r="C22" s="19" t="s">
        <v>30</v>
      </c>
      <c r="D22" s="19">
        <v>0.05</v>
      </c>
      <c r="E22" s="19" t="s">
        <v>161</v>
      </c>
      <c r="F22" s="17" t="s">
        <v>161</v>
      </c>
      <c r="G22" s="17" t="e">
        <f t="shared" si="0"/>
        <v>#VALUE!</v>
      </c>
      <c r="H22" s="17" t="e">
        <f t="shared" si="1"/>
        <v>#VALUE!</v>
      </c>
      <c r="I22" s="18" t="s">
        <v>49</v>
      </c>
    </row>
    <row r="23" spans="1:255" s="3" customFormat="1" ht="21.75" customHeight="1">
      <c r="A23" s="17">
        <v>14</v>
      </c>
      <c r="B23" s="22" t="s">
        <v>50</v>
      </c>
      <c r="C23" s="19" t="s">
        <v>165</v>
      </c>
      <c r="D23" s="19">
        <v>230</v>
      </c>
      <c r="E23" s="19" t="s">
        <v>161</v>
      </c>
      <c r="F23" s="17" t="s">
        <v>161</v>
      </c>
      <c r="G23" s="17" t="e">
        <f t="shared" si="0"/>
        <v>#VALUE!</v>
      </c>
      <c r="H23" s="17" t="e">
        <f t="shared" si="1"/>
        <v>#VALUE!</v>
      </c>
      <c r="I23" s="18" t="s">
        <v>51</v>
      </c>
      <c r="J23" s="9"/>
      <c r="K23" s="9"/>
      <c r="L23" s="9"/>
      <c r="M23" s="9"/>
      <c r="N23" s="9"/>
      <c r="IU23" s="9"/>
    </row>
    <row r="24" spans="1:255" s="3" customFormat="1" ht="21.75" customHeight="1">
      <c r="A24" s="17">
        <v>15</v>
      </c>
      <c r="B24" s="18" t="s">
        <v>52</v>
      </c>
      <c r="C24" s="19" t="s">
        <v>166</v>
      </c>
      <c r="D24" s="19">
        <v>230</v>
      </c>
      <c r="E24" s="19" t="s">
        <v>161</v>
      </c>
      <c r="F24" s="17" t="s">
        <v>161</v>
      </c>
      <c r="G24" s="17" t="e">
        <f t="shared" si="0"/>
        <v>#VALUE!</v>
      </c>
      <c r="H24" s="17" t="e">
        <f t="shared" si="1"/>
        <v>#VALUE!</v>
      </c>
      <c r="I24" s="18" t="s">
        <v>53</v>
      </c>
      <c r="J24" s="9"/>
      <c r="K24" s="9"/>
      <c r="L24" s="9"/>
      <c r="M24" s="9"/>
      <c r="N24" s="9"/>
      <c r="IU24" s="9"/>
    </row>
    <row r="25" spans="1:9" s="3" customFormat="1" ht="21.75" customHeight="1">
      <c r="A25" s="17">
        <v>16</v>
      </c>
      <c r="B25" s="22" t="s">
        <v>54</v>
      </c>
      <c r="C25" s="19" t="s">
        <v>165</v>
      </c>
      <c r="D25" s="19">
        <v>312</v>
      </c>
      <c r="E25" s="19" t="s">
        <v>161</v>
      </c>
      <c r="F25" s="17" t="s">
        <v>161</v>
      </c>
      <c r="G25" s="17" t="e">
        <f t="shared" si="0"/>
        <v>#VALUE!</v>
      </c>
      <c r="H25" s="17" t="e">
        <f t="shared" si="1"/>
        <v>#VALUE!</v>
      </c>
      <c r="I25" s="18" t="s">
        <v>55</v>
      </c>
    </row>
    <row r="26" spans="1:9" s="3" customFormat="1" ht="25.5" customHeight="1">
      <c r="A26" s="17">
        <v>17</v>
      </c>
      <c r="B26" s="18" t="s">
        <v>56</v>
      </c>
      <c r="C26" s="19" t="s">
        <v>165</v>
      </c>
      <c r="D26" s="19">
        <v>230</v>
      </c>
      <c r="E26" s="19" t="s">
        <v>161</v>
      </c>
      <c r="F26" s="17" t="s">
        <v>161</v>
      </c>
      <c r="G26" s="17" t="e">
        <f t="shared" si="0"/>
        <v>#VALUE!</v>
      </c>
      <c r="H26" s="17" t="e">
        <f t="shared" si="1"/>
        <v>#VALUE!</v>
      </c>
      <c r="I26" s="18" t="s">
        <v>57</v>
      </c>
    </row>
    <row r="27" spans="1:9" s="3" customFormat="1" ht="21.75" customHeight="1">
      <c r="A27" s="17">
        <v>18</v>
      </c>
      <c r="B27" s="18" t="s">
        <v>58</v>
      </c>
      <c r="C27" s="19" t="s">
        <v>16</v>
      </c>
      <c r="D27" s="19">
        <v>31</v>
      </c>
      <c r="E27" s="19" t="s">
        <v>161</v>
      </c>
      <c r="F27" s="17" t="s">
        <v>161</v>
      </c>
      <c r="G27" s="17" t="e">
        <f t="shared" si="0"/>
        <v>#VALUE!</v>
      </c>
      <c r="H27" s="17" t="e">
        <f t="shared" si="1"/>
        <v>#VALUE!</v>
      </c>
      <c r="I27" s="18" t="s">
        <v>59</v>
      </c>
    </row>
    <row r="28" spans="1:9" s="3" customFormat="1" ht="21.75" customHeight="1">
      <c r="A28" s="16"/>
      <c r="B28" s="16" t="s">
        <v>18</v>
      </c>
      <c r="C28" s="16"/>
      <c r="D28" s="16"/>
      <c r="E28" s="16"/>
      <c r="F28" s="17" t="s">
        <v>60</v>
      </c>
      <c r="G28" s="17" t="s">
        <v>60</v>
      </c>
      <c r="H28" s="16" t="e">
        <f>SUM(H10:H27)</f>
        <v>#VALUE!</v>
      </c>
      <c r="I28" s="15"/>
    </row>
    <row r="29" spans="1:9" s="3" customFormat="1" ht="21.75" customHeight="1">
      <c r="A29" s="16" t="s">
        <v>61</v>
      </c>
      <c r="B29" s="23" t="s">
        <v>62</v>
      </c>
      <c r="C29" s="16"/>
      <c r="D29" s="16"/>
      <c r="E29" s="16"/>
      <c r="F29" s="17"/>
      <c r="G29" s="17"/>
      <c r="H29" s="16"/>
      <c r="I29" s="15"/>
    </row>
    <row r="30" spans="1:9" s="3" customFormat="1" ht="25.5" customHeight="1">
      <c r="A30" s="17">
        <v>1</v>
      </c>
      <c r="B30" s="24" t="s">
        <v>63</v>
      </c>
      <c r="C30" s="19" t="s">
        <v>13</v>
      </c>
      <c r="D30" s="25">
        <v>10</v>
      </c>
      <c r="E30" s="25" t="s">
        <v>161</v>
      </c>
      <c r="F30" s="17" t="s">
        <v>161</v>
      </c>
      <c r="G30" s="17" t="e">
        <f aca="true" t="shared" si="2" ref="G30:G51">E30+F30</f>
        <v>#VALUE!</v>
      </c>
      <c r="H30" s="17" t="e">
        <f aca="true" t="shared" si="3" ref="H30:H51">D30*G30</f>
        <v>#VALUE!</v>
      </c>
      <c r="I30" s="18" t="s">
        <v>64</v>
      </c>
    </row>
    <row r="31" spans="1:9" s="3" customFormat="1" ht="25.5" customHeight="1">
      <c r="A31" s="17">
        <v>2</v>
      </c>
      <c r="B31" s="24" t="s">
        <v>65</v>
      </c>
      <c r="C31" s="19" t="s">
        <v>16</v>
      </c>
      <c r="D31" s="25">
        <v>95</v>
      </c>
      <c r="E31" s="25" t="s">
        <v>161</v>
      </c>
      <c r="F31" s="17" t="s">
        <v>161</v>
      </c>
      <c r="G31" s="17" t="e">
        <f t="shared" si="2"/>
        <v>#VALUE!</v>
      </c>
      <c r="H31" s="17" t="e">
        <f t="shared" si="3"/>
        <v>#VALUE!</v>
      </c>
      <c r="I31" s="18" t="s">
        <v>64</v>
      </c>
    </row>
    <row r="32" spans="1:9" s="3" customFormat="1" ht="25.5" customHeight="1">
      <c r="A32" s="17">
        <v>3</v>
      </c>
      <c r="B32" s="18" t="s">
        <v>66</v>
      </c>
      <c r="C32" s="19" t="s">
        <v>165</v>
      </c>
      <c r="D32" s="19">
        <v>13</v>
      </c>
      <c r="E32" s="25" t="s">
        <v>161</v>
      </c>
      <c r="F32" s="17" t="s">
        <v>161</v>
      </c>
      <c r="G32" s="17" t="e">
        <f t="shared" si="2"/>
        <v>#VALUE!</v>
      </c>
      <c r="H32" s="17" t="e">
        <f t="shared" si="3"/>
        <v>#VALUE!</v>
      </c>
      <c r="I32" s="18" t="s">
        <v>67</v>
      </c>
    </row>
    <row r="33" spans="1:9" s="3" customFormat="1" ht="25.5" customHeight="1">
      <c r="A33" s="17">
        <v>4</v>
      </c>
      <c r="B33" s="24" t="s">
        <v>68</v>
      </c>
      <c r="C33" s="19" t="s">
        <v>165</v>
      </c>
      <c r="D33" s="17">
        <v>1.9</v>
      </c>
      <c r="E33" s="25" t="s">
        <v>161</v>
      </c>
      <c r="F33" s="17" t="s">
        <v>161</v>
      </c>
      <c r="G33" s="17" t="e">
        <f t="shared" si="2"/>
        <v>#VALUE!</v>
      </c>
      <c r="H33" s="17" t="e">
        <f t="shared" si="3"/>
        <v>#VALUE!</v>
      </c>
      <c r="I33" s="18" t="s">
        <v>167</v>
      </c>
    </row>
    <row r="34" spans="1:9" s="3" customFormat="1" ht="25.5" customHeight="1">
      <c r="A34" s="17">
        <v>5</v>
      </c>
      <c r="B34" s="24" t="s">
        <v>69</v>
      </c>
      <c r="C34" s="19" t="s">
        <v>166</v>
      </c>
      <c r="D34" s="17">
        <v>3.7</v>
      </c>
      <c r="E34" s="25" t="s">
        <v>161</v>
      </c>
      <c r="F34" s="17" t="s">
        <v>161</v>
      </c>
      <c r="G34" s="17" t="e">
        <f t="shared" si="2"/>
        <v>#VALUE!</v>
      </c>
      <c r="H34" s="17" t="e">
        <f t="shared" si="3"/>
        <v>#VALUE!</v>
      </c>
      <c r="I34" s="18" t="s">
        <v>168</v>
      </c>
    </row>
    <row r="35" spans="1:9" s="3" customFormat="1" ht="21.75" customHeight="1">
      <c r="A35" s="17">
        <v>6</v>
      </c>
      <c r="B35" s="24" t="s">
        <v>70</v>
      </c>
      <c r="C35" s="19" t="s">
        <v>165</v>
      </c>
      <c r="D35" s="17">
        <v>49</v>
      </c>
      <c r="E35" s="25" t="s">
        <v>161</v>
      </c>
      <c r="F35" s="17" t="s">
        <v>161</v>
      </c>
      <c r="G35" s="17" t="e">
        <f t="shared" si="2"/>
        <v>#VALUE!</v>
      </c>
      <c r="H35" s="17" t="e">
        <f t="shared" si="3"/>
        <v>#VALUE!</v>
      </c>
      <c r="I35" s="18" t="s">
        <v>71</v>
      </c>
    </row>
    <row r="36" spans="1:9" s="4" customFormat="1" ht="21.75" customHeight="1">
      <c r="A36" s="17">
        <v>7</v>
      </c>
      <c r="B36" s="26" t="s">
        <v>72</v>
      </c>
      <c r="C36" s="19" t="s">
        <v>165</v>
      </c>
      <c r="D36" s="17">
        <v>49</v>
      </c>
      <c r="E36" s="25" t="s">
        <v>161</v>
      </c>
      <c r="F36" s="17" t="s">
        <v>161</v>
      </c>
      <c r="G36" s="17" t="e">
        <f t="shared" si="2"/>
        <v>#VALUE!</v>
      </c>
      <c r="H36" s="17" t="e">
        <f t="shared" si="3"/>
        <v>#VALUE!</v>
      </c>
      <c r="I36" s="18" t="s">
        <v>73</v>
      </c>
    </row>
    <row r="37" spans="1:9" s="5" customFormat="1" ht="21.75" customHeight="1">
      <c r="A37" s="17">
        <v>8</v>
      </c>
      <c r="B37" s="24" t="s">
        <v>169</v>
      </c>
      <c r="C37" s="19" t="s">
        <v>165</v>
      </c>
      <c r="D37" s="17">
        <v>138</v>
      </c>
      <c r="E37" s="25" t="s">
        <v>161</v>
      </c>
      <c r="F37" s="17" t="s">
        <v>161</v>
      </c>
      <c r="G37" s="17" t="e">
        <f t="shared" si="2"/>
        <v>#VALUE!</v>
      </c>
      <c r="H37" s="17" t="e">
        <f t="shared" si="3"/>
        <v>#VALUE!</v>
      </c>
      <c r="I37" s="18" t="s">
        <v>74</v>
      </c>
    </row>
    <row r="38" spans="1:9" s="5" customFormat="1" ht="21.75" customHeight="1">
      <c r="A38" s="17">
        <v>9</v>
      </c>
      <c r="B38" s="24" t="s">
        <v>75</v>
      </c>
      <c r="C38" s="19" t="s">
        <v>16</v>
      </c>
      <c r="D38" s="17">
        <v>50</v>
      </c>
      <c r="E38" s="25" t="s">
        <v>161</v>
      </c>
      <c r="F38" s="17" t="s">
        <v>161</v>
      </c>
      <c r="G38" s="17" t="e">
        <f t="shared" si="2"/>
        <v>#VALUE!</v>
      </c>
      <c r="H38" s="17" t="e">
        <f t="shared" si="3"/>
        <v>#VALUE!</v>
      </c>
      <c r="I38" s="18" t="s">
        <v>76</v>
      </c>
    </row>
    <row r="39" spans="1:9" s="5" customFormat="1" ht="21.75" customHeight="1">
      <c r="A39" s="17">
        <v>10</v>
      </c>
      <c r="B39" s="24" t="s">
        <v>77</v>
      </c>
      <c r="C39" s="19" t="s">
        <v>165</v>
      </c>
      <c r="D39" s="17">
        <v>187</v>
      </c>
      <c r="E39" s="25" t="s">
        <v>161</v>
      </c>
      <c r="F39" s="17" t="s">
        <v>161</v>
      </c>
      <c r="G39" s="17" t="e">
        <f t="shared" si="2"/>
        <v>#VALUE!</v>
      </c>
      <c r="H39" s="17" t="e">
        <f t="shared" si="3"/>
        <v>#VALUE!</v>
      </c>
      <c r="I39" s="18" t="s">
        <v>160</v>
      </c>
    </row>
    <row r="40" spans="1:9" s="5" customFormat="1" ht="21.75" customHeight="1">
      <c r="A40" s="17">
        <v>11</v>
      </c>
      <c r="B40" s="24" t="s">
        <v>78</v>
      </c>
      <c r="C40" s="19" t="s">
        <v>16</v>
      </c>
      <c r="D40" s="17">
        <v>50</v>
      </c>
      <c r="E40" s="25" t="s">
        <v>161</v>
      </c>
      <c r="F40" s="17" t="s">
        <v>161</v>
      </c>
      <c r="G40" s="17" t="e">
        <f t="shared" si="2"/>
        <v>#VALUE!</v>
      </c>
      <c r="H40" s="17" t="e">
        <f t="shared" si="3"/>
        <v>#VALUE!</v>
      </c>
      <c r="I40" s="18" t="s">
        <v>76</v>
      </c>
    </row>
    <row r="41" spans="1:9" s="5" customFormat="1" ht="21.75" customHeight="1">
      <c r="A41" s="17">
        <v>12</v>
      </c>
      <c r="B41" s="24" t="s">
        <v>79</v>
      </c>
      <c r="C41" s="19" t="s">
        <v>165</v>
      </c>
      <c r="D41" s="17">
        <v>295</v>
      </c>
      <c r="E41" s="25" t="s">
        <v>161</v>
      </c>
      <c r="F41" s="17" t="s">
        <v>161</v>
      </c>
      <c r="G41" s="17" t="e">
        <f t="shared" si="2"/>
        <v>#VALUE!</v>
      </c>
      <c r="H41" s="17" t="e">
        <f t="shared" si="3"/>
        <v>#VALUE!</v>
      </c>
      <c r="I41" s="18" t="s">
        <v>80</v>
      </c>
    </row>
    <row r="42" spans="1:9" s="5" customFormat="1" ht="21.75" customHeight="1">
      <c r="A42" s="17">
        <v>13</v>
      </c>
      <c r="B42" s="24" t="s">
        <v>81</v>
      </c>
      <c r="C42" s="19" t="s">
        <v>165</v>
      </c>
      <c r="D42" s="17">
        <v>330</v>
      </c>
      <c r="E42" s="25" t="s">
        <v>161</v>
      </c>
      <c r="F42" s="17" t="s">
        <v>161</v>
      </c>
      <c r="G42" s="17" t="e">
        <f t="shared" si="2"/>
        <v>#VALUE!</v>
      </c>
      <c r="H42" s="17" t="e">
        <f t="shared" si="3"/>
        <v>#VALUE!</v>
      </c>
      <c r="I42" s="18" t="s">
        <v>82</v>
      </c>
    </row>
    <row r="43" spans="1:9" s="5" customFormat="1" ht="21.75" customHeight="1">
      <c r="A43" s="17">
        <v>14</v>
      </c>
      <c r="B43" s="24" t="s">
        <v>83</v>
      </c>
      <c r="C43" s="19" t="s">
        <v>165</v>
      </c>
      <c r="D43" s="17">
        <v>330</v>
      </c>
      <c r="E43" s="25" t="s">
        <v>161</v>
      </c>
      <c r="F43" s="17" t="s">
        <v>161</v>
      </c>
      <c r="G43" s="17" t="e">
        <f t="shared" si="2"/>
        <v>#VALUE!</v>
      </c>
      <c r="H43" s="17" t="e">
        <f t="shared" si="3"/>
        <v>#VALUE!</v>
      </c>
      <c r="I43" s="18" t="s">
        <v>84</v>
      </c>
    </row>
    <row r="44" spans="1:9" s="5" customFormat="1" ht="21.75" customHeight="1">
      <c r="A44" s="17">
        <v>15</v>
      </c>
      <c r="B44" s="24" t="s">
        <v>85</v>
      </c>
      <c r="C44" s="19" t="s">
        <v>16</v>
      </c>
      <c r="D44" s="17">
        <v>50</v>
      </c>
      <c r="E44" s="25" t="s">
        <v>161</v>
      </c>
      <c r="F44" s="17" t="s">
        <v>161</v>
      </c>
      <c r="G44" s="17" t="e">
        <f t="shared" si="2"/>
        <v>#VALUE!</v>
      </c>
      <c r="H44" s="17" t="e">
        <f t="shared" si="3"/>
        <v>#VALUE!</v>
      </c>
      <c r="I44" s="18" t="s">
        <v>86</v>
      </c>
    </row>
    <row r="45" spans="1:9" s="5" customFormat="1" ht="21.75" customHeight="1">
      <c r="A45" s="17">
        <v>16</v>
      </c>
      <c r="B45" s="24" t="s">
        <v>87</v>
      </c>
      <c r="C45" s="19" t="s">
        <v>16</v>
      </c>
      <c r="D45" s="17">
        <v>30</v>
      </c>
      <c r="E45" s="25" t="s">
        <v>161</v>
      </c>
      <c r="F45" s="17" t="s">
        <v>161</v>
      </c>
      <c r="G45" s="17" t="e">
        <f t="shared" si="2"/>
        <v>#VALUE!</v>
      </c>
      <c r="H45" s="17" t="e">
        <f t="shared" si="3"/>
        <v>#VALUE!</v>
      </c>
      <c r="I45" s="18" t="s">
        <v>88</v>
      </c>
    </row>
    <row r="46" spans="1:9" s="5" customFormat="1" ht="21.75" customHeight="1">
      <c r="A46" s="17">
        <v>17</v>
      </c>
      <c r="B46" s="24" t="s">
        <v>89</v>
      </c>
      <c r="C46" s="19" t="s">
        <v>165</v>
      </c>
      <c r="D46" s="17">
        <v>4.8</v>
      </c>
      <c r="E46" s="25" t="s">
        <v>161</v>
      </c>
      <c r="F46" s="17" t="s">
        <v>161</v>
      </c>
      <c r="G46" s="17" t="e">
        <f t="shared" si="2"/>
        <v>#VALUE!</v>
      </c>
      <c r="H46" s="17" t="e">
        <f t="shared" si="3"/>
        <v>#VALUE!</v>
      </c>
      <c r="I46" s="18" t="s">
        <v>90</v>
      </c>
    </row>
    <row r="47" spans="1:9" s="5" customFormat="1" ht="21.75" customHeight="1">
      <c r="A47" s="17">
        <v>18</v>
      </c>
      <c r="B47" s="24" t="s">
        <v>91</v>
      </c>
      <c r="C47" s="19" t="s">
        <v>165</v>
      </c>
      <c r="D47" s="17">
        <v>4.8</v>
      </c>
      <c r="E47" s="25" t="s">
        <v>161</v>
      </c>
      <c r="F47" s="17" t="s">
        <v>161</v>
      </c>
      <c r="G47" s="17" t="e">
        <f t="shared" si="2"/>
        <v>#VALUE!</v>
      </c>
      <c r="H47" s="17" t="e">
        <f t="shared" si="3"/>
        <v>#VALUE!</v>
      </c>
      <c r="I47" s="18" t="s">
        <v>92</v>
      </c>
    </row>
    <row r="48" spans="1:9" s="5" customFormat="1" ht="21.75" customHeight="1">
      <c r="A48" s="17">
        <v>19</v>
      </c>
      <c r="B48" s="24" t="s">
        <v>93</v>
      </c>
      <c r="C48" s="19" t="s">
        <v>16</v>
      </c>
      <c r="D48" s="17">
        <v>42</v>
      </c>
      <c r="E48" s="25" t="s">
        <v>161</v>
      </c>
      <c r="F48" s="17" t="s">
        <v>161</v>
      </c>
      <c r="G48" s="17" t="e">
        <f t="shared" si="2"/>
        <v>#VALUE!</v>
      </c>
      <c r="H48" s="17" t="e">
        <f t="shared" si="3"/>
        <v>#VALUE!</v>
      </c>
      <c r="I48" s="18" t="s">
        <v>94</v>
      </c>
    </row>
    <row r="49" spans="1:9" s="5" customFormat="1" ht="21.75" customHeight="1">
      <c r="A49" s="17">
        <v>20</v>
      </c>
      <c r="B49" s="24" t="s">
        <v>95</v>
      </c>
      <c r="C49" s="19" t="s">
        <v>16</v>
      </c>
      <c r="D49" s="17">
        <v>8</v>
      </c>
      <c r="E49" s="25" t="s">
        <v>161</v>
      </c>
      <c r="F49" s="17" t="s">
        <v>161</v>
      </c>
      <c r="G49" s="17" t="e">
        <f t="shared" si="2"/>
        <v>#VALUE!</v>
      </c>
      <c r="H49" s="17" t="e">
        <f t="shared" si="3"/>
        <v>#VALUE!</v>
      </c>
      <c r="I49" s="18" t="s">
        <v>96</v>
      </c>
    </row>
    <row r="50" spans="1:9" s="3" customFormat="1" ht="21.75" customHeight="1">
      <c r="A50" s="17">
        <v>21</v>
      </c>
      <c r="B50" s="24" t="s">
        <v>97</v>
      </c>
      <c r="C50" s="17" t="s">
        <v>13</v>
      </c>
      <c r="D50" s="17">
        <v>5</v>
      </c>
      <c r="E50" s="25" t="s">
        <v>161</v>
      </c>
      <c r="F50" s="17" t="s">
        <v>161</v>
      </c>
      <c r="G50" s="17" t="e">
        <f t="shared" si="2"/>
        <v>#VALUE!</v>
      </c>
      <c r="H50" s="17" t="e">
        <f t="shared" si="3"/>
        <v>#VALUE!</v>
      </c>
      <c r="I50" s="27" t="s">
        <v>98</v>
      </c>
    </row>
    <row r="51" spans="1:9" s="3" customFormat="1" ht="21.75" customHeight="1">
      <c r="A51" s="17">
        <v>22</v>
      </c>
      <c r="B51" s="24" t="s">
        <v>99</v>
      </c>
      <c r="C51" s="19" t="s">
        <v>16</v>
      </c>
      <c r="D51" s="17">
        <v>10</v>
      </c>
      <c r="E51" s="25" t="s">
        <v>161</v>
      </c>
      <c r="F51" s="17" t="s">
        <v>161</v>
      </c>
      <c r="G51" s="17" t="e">
        <f t="shared" si="2"/>
        <v>#VALUE!</v>
      </c>
      <c r="H51" s="17" t="e">
        <f t="shared" si="3"/>
        <v>#VALUE!</v>
      </c>
      <c r="I51" s="27" t="s">
        <v>100</v>
      </c>
    </row>
    <row r="52" spans="1:9" s="3" customFormat="1" ht="21.75" customHeight="1">
      <c r="A52" s="17"/>
      <c r="B52" s="16" t="s">
        <v>18</v>
      </c>
      <c r="C52" s="19"/>
      <c r="D52" s="17"/>
      <c r="E52" s="16"/>
      <c r="F52" s="17"/>
      <c r="G52" s="17"/>
      <c r="H52" s="16" t="e">
        <f>SUM(H30:H51)</f>
        <v>#VALUE!</v>
      </c>
      <c r="I52" s="15"/>
    </row>
    <row r="53" spans="1:9" s="3" customFormat="1" ht="21.75" customHeight="1">
      <c r="A53" s="16" t="s">
        <v>101</v>
      </c>
      <c r="B53" s="23" t="s">
        <v>102</v>
      </c>
      <c r="C53" s="19"/>
      <c r="D53" s="17"/>
      <c r="E53" s="16"/>
      <c r="F53" s="17"/>
      <c r="G53" s="17"/>
      <c r="H53" s="17"/>
      <c r="I53" s="15"/>
    </row>
    <row r="54" spans="1:9" s="3" customFormat="1" ht="25.5" customHeight="1">
      <c r="A54" s="17">
        <v>1</v>
      </c>
      <c r="B54" s="28" t="s">
        <v>103</v>
      </c>
      <c r="C54" s="19" t="s">
        <v>104</v>
      </c>
      <c r="D54" s="17">
        <v>1</v>
      </c>
      <c r="E54" s="17" t="s">
        <v>161</v>
      </c>
      <c r="F54" s="17" t="s">
        <v>161</v>
      </c>
      <c r="G54" s="17" t="e">
        <f aca="true" t="shared" si="4" ref="G54:G73">E54+F54</f>
        <v>#VALUE!</v>
      </c>
      <c r="H54" s="17" t="e">
        <f aca="true" t="shared" si="5" ref="H54:H73">D54*G54</f>
        <v>#VALUE!</v>
      </c>
      <c r="I54" s="27" t="s">
        <v>105</v>
      </c>
    </row>
    <row r="55" spans="1:9" s="3" customFormat="1" ht="25.5" customHeight="1">
      <c r="A55" s="17">
        <v>2</v>
      </c>
      <c r="B55" s="28" t="s">
        <v>106</v>
      </c>
      <c r="C55" s="19" t="s">
        <v>104</v>
      </c>
      <c r="D55" s="17">
        <v>1</v>
      </c>
      <c r="E55" s="17" t="s">
        <v>161</v>
      </c>
      <c r="F55" s="17" t="s">
        <v>161</v>
      </c>
      <c r="G55" s="17" t="e">
        <f t="shared" si="4"/>
        <v>#VALUE!</v>
      </c>
      <c r="H55" s="17" t="e">
        <f t="shared" si="5"/>
        <v>#VALUE!</v>
      </c>
      <c r="I55" s="18" t="s">
        <v>107</v>
      </c>
    </row>
    <row r="56" spans="1:9" s="3" customFormat="1" ht="25.5" customHeight="1">
      <c r="A56" s="17">
        <v>3</v>
      </c>
      <c r="B56" s="28" t="s">
        <v>108</v>
      </c>
      <c r="C56" s="19" t="s">
        <v>104</v>
      </c>
      <c r="D56" s="17">
        <v>4</v>
      </c>
      <c r="E56" s="17" t="s">
        <v>161</v>
      </c>
      <c r="F56" s="17" t="s">
        <v>161</v>
      </c>
      <c r="G56" s="17" t="e">
        <f t="shared" si="4"/>
        <v>#VALUE!</v>
      </c>
      <c r="H56" s="17" t="e">
        <f t="shared" si="5"/>
        <v>#VALUE!</v>
      </c>
      <c r="I56" s="18" t="s">
        <v>109</v>
      </c>
    </row>
    <row r="57" spans="1:9" s="3" customFormat="1" ht="25.5" customHeight="1">
      <c r="A57" s="17">
        <v>4</v>
      </c>
      <c r="B57" s="24" t="s">
        <v>110</v>
      </c>
      <c r="C57" s="19" t="s">
        <v>13</v>
      </c>
      <c r="D57" s="17">
        <v>1</v>
      </c>
      <c r="E57" s="17" t="s">
        <v>161</v>
      </c>
      <c r="F57" s="17" t="s">
        <v>161</v>
      </c>
      <c r="G57" s="17" t="e">
        <f t="shared" si="4"/>
        <v>#VALUE!</v>
      </c>
      <c r="H57" s="17" t="e">
        <f t="shared" si="5"/>
        <v>#VALUE!</v>
      </c>
      <c r="I57" s="18" t="s">
        <v>111</v>
      </c>
    </row>
    <row r="58" spans="1:9" s="3" customFormat="1" ht="25.5" customHeight="1">
      <c r="A58" s="17">
        <v>5</v>
      </c>
      <c r="B58" s="24" t="s">
        <v>112</v>
      </c>
      <c r="C58" s="19" t="s">
        <v>13</v>
      </c>
      <c r="D58" s="17">
        <v>1</v>
      </c>
      <c r="E58" s="17" t="s">
        <v>161</v>
      </c>
      <c r="F58" s="17" t="s">
        <v>161</v>
      </c>
      <c r="G58" s="17" t="e">
        <f t="shared" si="4"/>
        <v>#VALUE!</v>
      </c>
      <c r="H58" s="17" t="e">
        <f t="shared" si="5"/>
        <v>#VALUE!</v>
      </c>
      <c r="I58" s="18" t="s">
        <v>113</v>
      </c>
    </row>
    <row r="59" spans="1:9" s="3" customFormat="1" ht="25.5" customHeight="1">
      <c r="A59" s="17">
        <v>6</v>
      </c>
      <c r="B59" s="24" t="s">
        <v>114</v>
      </c>
      <c r="C59" s="19" t="s">
        <v>13</v>
      </c>
      <c r="D59" s="17">
        <v>4</v>
      </c>
      <c r="E59" s="17" t="s">
        <v>161</v>
      </c>
      <c r="F59" s="17" t="s">
        <v>161</v>
      </c>
      <c r="G59" s="17" t="e">
        <f t="shared" si="4"/>
        <v>#VALUE!</v>
      </c>
      <c r="H59" s="17" t="e">
        <f t="shared" si="5"/>
        <v>#VALUE!</v>
      </c>
      <c r="I59" s="18" t="s">
        <v>115</v>
      </c>
    </row>
    <row r="60" spans="1:9" s="3" customFormat="1" ht="25.5" customHeight="1">
      <c r="A60" s="17">
        <v>7</v>
      </c>
      <c r="B60" s="24" t="s">
        <v>116</v>
      </c>
      <c r="C60" s="19" t="s">
        <v>13</v>
      </c>
      <c r="D60" s="17">
        <v>5</v>
      </c>
      <c r="E60" s="17" t="s">
        <v>161</v>
      </c>
      <c r="F60" s="17" t="s">
        <v>161</v>
      </c>
      <c r="G60" s="17" t="e">
        <f t="shared" si="4"/>
        <v>#VALUE!</v>
      </c>
      <c r="H60" s="17" t="e">
        <f t="shared" si="5"/>
        <v>#VALUE!</v>
      </c>
      <c r="I60" s="18" t="s">
        <v>115</v>
      </c>
    </row>
    <row r="61" spans="1:9" s="3" customFormat="1" ht="25.5" customHeight="1">
      <c r="A61" s="17">
        <v>8</v>
      </c>
      <c r="B61" s="24" t="s">
        <v>117</v>
      </c>
      <c r="C61" s="19" t="s">
        <v>13</v>
      </c>
      <c r="D61" s="17">
        <v>3</v>
      </c>
      <c r="E61" s="17" t="s">
        <v>161</v>
      </c>
      <c r="F61" s="17" t="s">
        <v>161</v>
      </c>
      <c r="G61" s="17" t="e">
        <f t="shared" si="4"/>
        <v>#VALUE!</v>
      </c>
      <c r="H61" s="17" t="e">
        <f t="shared" si="5"/>
        <v>#VALUE!</v>
      </c>
      <c r="I61" s="18" t="s">
        <v>118</v>
      </c>
    </row>
    <row r="62" spans="1:9" s="3" customFormat="1" ht="25.5" customHeight="1">
      <c r="A62" s="17">
        <v>9</v>
      </c>
      <c r="B62" s="24" t="s">
        <v>119</v>
      </c>
      <c r="C62" s="19" t="s">
        <v>16</v>
      </c>
      <c r="D62" s="17">
        <v>50</v>
      </c>
      <c r="E62" s="17" t="s">
        <v>161</v>
      </c>
      <c r="F62" s="17" t="s">
        <v>161</v>
      </c>
      <c r="G62" s="17" t="e">
        <f t="shared" si="4"/>
        <v>#VALUE!</v>
      </c>
      <c r="H62" s="17" t="e">
        <f t="shared" si="5"/>
        <v>#VALUE!</v>
      </c>
      <c r="I62" s="18" t="s">
        <v>120</v>
      </c>
    </row>
    <row r="63" spans="1:9" s="3" customFormat="1" ht="25.5" customHeight="1">
      <c r="A63" s="17">
        <v>10</v>
      </c>
      <c r="B63" s="24" t="s">
        <v>121</v>
      </c>
      <c r="C63" s="19" t="s">
        <v>16</v>
      </c>
      <c r="D63" s="17">
        <v>115</v>
      </c>
      <c r="E63" s="17" t="s">
        <v>161</v>
      </c>
      <c r="F63" s="17" t="s">
        <v>161</v>
      </c>
      <c r="G63" s="17" t="e">
        <f t="shared" si="4"/>
        <v>#VALUE!</v>
      </c>
      <c r="H63" s="17" t="e">
        <f t="shared" si="5"/>
        <v>#VALUE!</v>
      </c>
      <c r="I63" s="18" t="s">
        <v>122</v>
      </c>
    </row>
    <row r="64" spans="1:9" s="3" customFormat="1" ht="25.5" customHeight="1">
      <c r="A64" s="17">
        <v>11</v>
      </c>
      <c r="B64" s="24" t="s">
        <v>123</v>
      </c>
      <c r="C64" s="19" t="s">
        <v>16</v>
      </c>
      <c r="D64" s="17">
        <v>300</v>
      </c>
      <c r="E64" s="17" t="s">
        <v>161</v>
      </c>
      <c r="F64" s="17" t="s">
        <v>161</v>
      </c>
      <c r="G64" s="17" t="e">
        <f t="shared" si="4"/>
        <v>#VALUE!</v>
      </c>
      <c r="H64" s="17" t="e">
        <f t="shared" si="5"/>
        <v>#VALUE!</v>
      </c>
      <c r="I64" s="29" t="s">
        <v>124</v>
      </c>
    </row>
    <row r="65" spans="1:9" s="3" customFormat="1" ht="25.5" customHeight="1">
      <c r="A65" s="17">
        <v>12</v>
      </c>
      <c r="B65" s="24" t="s">
        <v>125</v>
      </c>
      <c r="C65" s="19" t="s">
        <v>16</v>
      </c>
      <c r="D65" s="17">
        <v>30</v>
      </c>
      <c r="E65" s="17" t="s">
        <v>161</v>
      </c>
      <c r="F65" s="17" t="s">
        <v>161</v>
      </c>
      <c r="G65" s="17" t="e">
        <f t="shared" si="4"/>
        <v>#VALUE!</v>
      </c>
      <c r="H65" s="17" t="e">
        <f t="shared" si="5"/>
        <v>#VALUE!</v>
      </c>
      <c r="I65" s="29" t="s">
        <v>126</v>
      </c>
    </row>
    <row r="66" spans="1:9" s="3" customFormat="1" ht="25.5" customHeight="1">
      <c r="A66" s="17">
        <v>13</v>
      </c>
      <c r="B66" s="24" t="s">
        <v>127</v>
      </c>
      <c r="C66" s="19" t="s">
        <v>16</v>
      </c>
      <c r="D66" s="17">
        <v>165</v>
      </c>
      <c r="E66" s="17" t="s">
        <v>161</v>
      </c>
      <c r="F66" s="17" t="s">
        <v>161</v>
      </c>
      <c r="G66" s="17" t="e">
        <f t="shared" si="4"/>
        <v>#VALUE!</v>
      </c>
      <c r="H66" s="17" t="e">
        <f t="shared" si="5"/>
        <v>#VALUE!</v>
      </c>
      <c r="I66" s="29" t="s">
        <v>124</v>
      </c>
    </row>
    <row r="67" spans="1:9" s="3" customFormat="1" ht="25.5" customHeight="1">
      <c r="A67" s="17">
        <v>14</v>
      </c>
      <c r="B67" s="28" t="s">
        <v>128</v>
      </c>
      <c r="C67" s="19" t="s">
        <v>16</v>
      </c>
      <c r="D67" s="17">
        <v>50</v>
      </c>
      <c r="E67" s="17" t="s">
        <v>161</v>
      </c>
      <c r="F67" s="17" t="s">
        <v>161</v>
      </c>
      <c r="G67" s="17" t="e">
        <f t="shared" si="4"/>
        <v>#VALUE!</v>
      </c>
      <c r="H67" s="17" t="e">
        <f t="shared" si="5"/>
        <v>#VALUE!</v>
      </c>
      <c r="I67" s="27" t="s">
        <v>129</v>
      </c>
    </row>
    <row r="68" spans="1:9" s="3" customFormat="1" ht="25.5" customHeight="1">
      <c r="A68" s="17">
        <v>15</v>
      </c>
      <c r="B68" s="28" t="s">
        <v>130</v>
      </c>
      <c r="C68" s="19" t="s">
        <v>16</v>
      </c>
      <c r="D68" s="17">
        <v>115</v>
      </c>
      <c r="E68" s="17" t="s">
        <v>161</v>
      </c>
      <c r="F68" s="17" t="s">
        <v>161</v>
      </c>
      <c r="G68" s="17" t="e">
        <f t="shared" si="4"/>
        <v>#VALUE!</v>
      </c>
      <c r="H68" s="17" t="e">
        <f t="shared" si="5"/>
        <v>#VALUE!</v>
      </c>
      <c r="I68" s="27" t="s">
        <v>131</v>
      </c>
    </row>
    <row r="69" spans="1:9" s="3" customFormat="1" ht="25.5" customHeight="1">
      <c r="A69" s="17">
        <v>16</v>
      </c>
      <c r="B69" s="28" t="s">
        <v>132</v>
      </c>
      <c r="C69" s="19" t="s">
        <v>16</v>
      </c>
      <c r="D69" s="17">
        <v>165</v>
      </c>
      <c r="E69" s="17" t="s">
        <v>161</v>
      </c>
      <c r="F69" s="17" t="s">
        <v>161</v>
      </c>
      <c r="G69" s="17" t="e">
        <f t="shared" si="4"/>
        <v>#VALUE!</v>
      </c>
      <c r="H69" s="17" t="e">
        <f t="shared" si="5"/>
        <v>#VALUE!</v>
      </c>
      <c r="I69" s="27" t="s">
        <v>133</v>
      </c>
    </row>
    <row r="70" spans="1:10" s="3" customFormat="1" ht="39" customHeight="1">
      <c r="A70" s="17">
        <v>17</v>
      </c>
      <c r="B70" s="28" t="s">
        <v>134</v>
      </c>
      <c r="C70" s="19" t="s">
        <v>135</v>
      </c>
      <c r="D70" s="17">
        <v>13</v>
      </c>
      <c r="E70" s="17" t="s">
        <v>161</v>
      </c>
      <c r="F70" s="17" t="s">
        <v>161</v>
      </c>
      <c r="G70" s="17" t="e">
        <f t="shared" si="4"/>
        <v>#VALUE!</v>
      </c>
      <c r="H70" s="17" t="e">
        <f t="shared" si="5"/>
        <v>#VALUE!</v>
      </c>
      <c r="I70" s="27" t="s">
        <v>170</v>
      </c>
      <c r="J70" s="6"/>
    </row>
    <row r="71" spans="1:9" s="3" customFormat="1" ht="25.5" customHeight="1">
      <c r="A71" s="17">
        <v>18</v>
      </c>
      <c r="B71" s="28" t="s">
        <v>136</v>
      </c>
      <c r="C71" s="19" t="s">
        <v>135</v>
      </c>
      <c r="D71" s="17">
        <v>4</v>
      </c>
      <c r="E71" s="17" t="s">
        <v>161</v>
      </c>
      <c r="F71" s="17" t="s">
        <v>161</v>
      </c>
      <c r="G71" s="17" t="e">
        <f t="shared" si="4"/>
        <v>#VALUE!</v>
      </c>
      <c r="H71" s="17" t="e">
        <f t="shared" si="5"/>
        <v>#VALUE!</v>
      </c>
      <c r="I71" s="27" t="s">
        <v>137</v>
      </c>
    </row>
    <row r="72" spans="1:9" s="3" customFormat="1" ht="25.5" customHeight="1">
      <c r="A72" s="17">
        <v>19</v>
      </c>
      <c r="B72" s="28" t="s">
        <v>138</v>
      </c>
      <c r="C72" s="19" t="s">
        <v>139</v>
      </c>
      <c r="D72" s="17">
        <v>3</v>
      </c>
      <c r="E72" s="17" t="s">
        <v>161</v>
      </c>
      <c r="F72" s="17" t="s">
        <v>161</v>
      </c>
      <c r="G72" s="17" t="e">
        <f t="shared" si="4"/>
        <v>#VALUE!</v>
      </c>
      <c r="H72" s="17" t="e">
        <f t="shared" si="5"/>
        <v>#VALUE!</v>
      </c>
      <c r="I72" s="27" t="s">
        <v>140</v>
      </c>
    </row>
    <row r="73" spans="1:9" s="3" customFormat="1" ht="25.5" customHeight="1">
      <c r="A73" s="17">
        <v>20</v>
      </c>
      <c r="B73" s="28" t="s">
        <v>141</v>
      </c>
      <c r="C73" s="19" t="s">
        <v>139</v>
      </c>
      <c r="D73" s="17">
        <v>12</v>
      </c>
      <c r="E73" s="17" t="s">
        <v>161</v>
      </c>
      <c r="F73" s="17" t="s">
        <v>161</v>
      </c>
      <c r="G73" s="17" t="e">
        <f t="shared" si="4"/>
        <v>#VALUE!</v>
      </c>
      <c r="H73" s="17" t="e">
        <f t="shared" si="5"/>
        <v>#VALUE!</v>
      </c>
      <c r="I73" s="27" t="s">
        <v>142</v>
      </c>
    </row>
    <row r="74" spans="1:9" s="3" customFormat="1" ht="21.75" customHeight="1">
      <c r="A74" s="17"/>
      <c r="B74" s="16" t="s">
        <v>18</v>
      </c>
      <c r="C74" s="17"/>
      <c r="D74" s="17"/>
      <c r="E74" s="17"/>
      <c r="F74" s="17"/>
      <c r="G74" s="17"/>
      <c r="H74" s="17" t="e">
        <f>SUM(H54:H73)</f>
        <v>#VALUE!</v>
      </c>
      <c r="I74" s="17"/>
    </row>
    <row r="75" spans="1:9" s="6" customFormat="1" ht="21.75" customHeight="1">
      <c r="A75" s="30" t="s">
        <v>143</v>
      </c>
      <c r="B75" s="31" t="s">
        <v>144</v>
      </c>
      <c r="C75" s="16"/>
      <c r="D75" s="16"/>
      <c r="E75" s="32" t="s">
        <v>60</v>
      </c>
      <c r="F75" s="17" t="s">
        <v>60</v>
      </c>
      <c r="G75" s="17" t="s">
        <v>60</v>
      </c>
      <c r="H75" s="33"/>
      <c r="I75" s="34"/>
    </row>
    <row r="76" spans="1:9" s="7" customFormat="1" ht="21.75" customHeight="1">
      <c r="A76" s="35">
        <v>1</v>
      </c>
      <c r="B76" s="36" t="s">
        <v>145</v>
      </c>
      <c r="C76" s="17" t="s">
        <v>146</v>
      </c>
      <c r="D76" s="17">
        <v>1</v>
      </c>
      <c r="E76" s="19" t="s">
        <v>171</v>
      </c>
      <c r="F76" s="17" t="s">
        <v>171</v>
      </c>
      <c r="G76" s="53" t="s">
        <v>172</v>
      </c>
      <c r="H76" s="17" t="e">
        <f>D76*G76</f>
        <v>#VALUE!</v>
      </c>
      <c r="I76" s="37" t="s">
        <v>147</v>
      </c>
    </row>
    <row r="77" spans="1:9" s="7" customFormat="1" ht="21.75" customHeight="1">
      <c r="A77" s="35">
        <v>2</v>
      </c>
      <c r="B77" s="36" t="s">
        <v>148</v>
      </c>
      <c r="C77" s="17" t="s">
        <v>146</v>
      </c>
      <c r="D77" s="17">
        <v>1</v>
      </c>
      <c r="E77" s="19" t="s">
        <v>171</v>
      </c>
      <c r="F77" s="17" t="s">
        <v>171</v>
      </c>
      <c r="G77" s="53" t="s">
        <v>172</v>
      </c>
      <c r="H77" s="17" t="e">
        <f>D77*G77</f>
        <v>#VALUE!</v>
      </c>
      <c r="I77" s="37" t="s">
        <v>149</v>
      </c>
    </row>
    <row r="78" spans="1:9" s="7" customFormat="1" ht="21.75" customHeight="1">
      <c r="A78" s="35">
        <v>3</v>
      </c>
      <c r="B78" s="36" t="s">
        <v>150</v>
      </c>
      <c r="C78" s="17" t="s">
        <v>146</v>
      </c>
      <c r="D78" s="17">
        <v>1</v>
      </c>
      <c r="E78" s="19" t="s">
        <v>171</v>
      </c>
      <c r="F78" s="17" t="s">
        <v>171</v>
      </c>
      <c r="G78" s="17" t="e">
        <f>E78+F78</f>
        <v>#VALUE!</v>
      </c>
      <c r="H78" s="17" t="e">
        <f>D78*G78</f>
        <v>#VALUE!</v>
      </c>
      <c r="I78" s="37" t="s">
        <v>151</v>
      </c>
    </row>
    <row r="79" spans="1:9" s="7" customFormat="1" ht="21.75" customHeight="1">
      <c r="A79" s="35">
        <v>4</v>
      </c>
      <c r="B79" s="36" t="s">
        <v>152</v>
      </c>
      <c r="C79" s="17" t="s">
        <v>146</v>
      </c>
      <c r="D79" s="17">
        <v>1</v>
      </c>
      <c r="E79" s="19" t="s">
        <v>171</v>
      </c>
      <c r="F79" s="17" t="s">
        <v>171</v>
      </c>
      <c r="G79" s="17" t="e">
        <f>E79+F79</f>
        <v>#VALUE!</v>
      </c>
      <c r="H79" s="17" t="e">
        <f>D79*G79</f>
        <v>#VALUE!</v>
      </c>
      <c r="I79" s="37" t="s">
        <v>149</v>
      </c>
    </row>
    <row r="80" spans="1:9" s="6" customFormat="1" ht="21.75" customHeight="1">
      <c r="A80" s="30"/>
      <c r="B80" s="16" t="s">
        <v>18</v>
      </c>
      <c r="C80" s="16"/>
      <c r="D80" s="16"/>
      <c r="E80" s="16"/>
      <c r="F80" s="16"/>
      <c r="G80" s="16"/>
      <c r="H80" s="16" t="e">
        <f>SUM(H76:H79)</f>
        <v>#VALUE!</v>
      </c>
      <c r="I80" s="34"/>
    </row>
    <row r="81" spans="1:9" s="6" customFormat="1" ht="25.5" customHeight="1">
      <c r="A81" s="30" t="s">
        <v>153</v>
      </c>
      <c r="B81" s="31" t="s">
        <v>154</v>
      </c>
      <c r="C81" s="16"/>
      <c r="D81" s="16"/>
      <c r="E81" s="16"/>
      <c r="F81" s="16"/>
      <c r="G81" s="16"/>
      <c r="H81" s="38" t="e">
        <f>H8+H28+H52+H74+H80</f>
        <v>#VALUE!</v>
      </c>
      <c r="I81" s="34" t="s">
        <v>60</v>
      </c>
    </row>
    <row r="82" spans="1:9" s="6" customFormat="1" ht="25.5" customHeight="1">
      <c r="A82" s="30" t="s">
        <v>155</v>
      </c>
      <c r="B82" s="54" t="s">
        <v>173</v>
      </c>
      <c r="C82" s="16"/>
      <c r="D82" s="16"/>
      <c r="E82" s="16"/>
      <c r="F82" s="16"/>
      <c r="G82" s="16"/>
      <c r="H82" s="39" t="e">
        <f>H81*0.09</f>
        <v>#VALUE!</v>
      </c>
      <c r="I82" s="34" t="s">
        <v>156</v>
      </c>
    </row>
    <row r="83" spans="1:9" s="6" customFormat="1" ht="25.5" customHeight="1">
      <c r="A83" s="40" t="s">
        <v>157</v>
      </c>
      <c r="B83" s="41" t="s">
        <v>158</v>
      </c>
      <c r="C83" s="42"/>
      <c r="D83" s="42"/>
      <c r="E83" s="42"/>
      <c r="F83" s="42"/>
      <c r="G83" s="42"/>
      <c r="H83" s="43" t="e">
        <f>H81+H82</f>
        <v>#VALUE!</v>
      </c>
      <c r="I83" s="44"/>
    </row>
    <row r="84" spans="1:14" s="6" customFormat="1" ht="78.75" customHeight="1">
      <c r="A84" s="47" t="s">
        <v>159</v>
      </c>
      <c r="B84" s="48"/>
      <c r="C84" s="48"/>
      <c r="D84" s="48"/>
      <c r="E84" s="48"/>
      <c r="F84" s="48"/>
      <c r="G84" s="48"/>
      <c r="H84" s="48"/>
      <c r="I84" s="49"/>
      <c r="J84" s="9"/>
      <c r="K84" s="9"/>
      <c r="L84" s="9"/>
      <c r="M84" s="9"/>
      <c r="N84" s="9"/>
    </row>
  </sheetData>
  <sheetProtection/>
  <mergeCells count="7">
    <mergeCell ref="A1:I1"/>
    <mergeCell ref="E2:I2"/>
    <mergeCell ref="A84:I84"/>
    <mergeCell ref="A2:A3"/>
    <mergeCell ref="B2:B3"/>
    <mergeCell ref="C2:C3"/>
    <mergeCell ref="D2:D3"/>
  </mergeCells>
  <printOptions horizontalCentered="1"/>
  <pageMargins left="0.2361111111111111" right="0.15694444444444444" top="0.39305555555555555" bottom="0.6298611111111111" header="0.3145833333333333" footer="0.472222222222222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kkkk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</dc:creator>
  <cp:keywords/>
  <dc:description/>
  <cp:lastModifiedBy>孙晓军</cp:lastModifiedBy>
  <cp:lastPrinted>2021-06-03T14:52:07Z</cp:lastPrinted>
  <dcterms:created xsi:type="dcterms:W3CDTF">1989-12-31T20:48:01Z</dcterms:created>
  <dcterms:modified xsi:type="dcterms:W3CDTF">2024-04-02T07:24:27Z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8565FF97DC3E47C78E25D5C6A0E93402</vt:lpwstr>
  </property>
  <property fmtid="{D5CDD505-2E9C-101B-9397-08002B2CF9AE}" pid="3" name="KSOProductBuildVer">
    <vt:lpwstr>2052-12.1.0.16120</vt:lpwstr>
  </property>
</Properties>
</file>